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31449\Desktop\HP更新時にアップロードするファイル\"/>
    </mc:Choice>
  </mc:AlternateContent>
  <xr:revisionPtr revIDLastSave="0" documentId="13_ncr:1_{51B0E495-95E0-4087-8ECB-8A3C23D368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外注請求書" sheetId="1" r:id="rId1"/>
    <sheet name="記入方法" sheetId="4" r:id="rId2"/>
  </sheets>
  <definedNames>
    <definedName name="_xlnm.Print_Area" localSheetId="0">外注請求書!$A$1:$AE$33,外注請求書!$A$35:$AE$67</definedName>
    <definedName name="_xlnm.Print_Area" localSheetId="1">記入方法!$A$1:$AE$33,記入方法!$A$35:$AE$67</definedName>
    <definedName name="企画管理本部" localSheetId="1">記入方法!$AM$97</definedName>
    <definedName name="企画管理本部">外注請求書!$AM$98</definedName>
    <definedName name="建設事業本部" localSheetId="1">記入方法!$AM$93:$AM$96</definedName>
    <definedName name="建設事業本部">外注請求書!$AM$94:$AM$97</definedName>
    <definedName name="造園事業本部" localSheetId="1">記入方法!$AM$87:$AM$92</definedName>
    <definedName name="造園事業本部">外注請求書!$AM$88:$AM$93</definedName>
    <definedName name="法面事業本部" localSheetId="1">記入方法!$AM$69:$AM$86</definedName>
    <definedName name="法面事業本部">外注請求書!$AM$69:$AM$87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4" l="1"/>
  <c r="Y24" i="4" s="1"/>
  <c r="Y21" i="4"/>
  <c r="I20" i="4"/>
  <c r="C55" i="4"/>
  <c r="Y23" i="1" l="1"/>
  <c r="Y24" i="1" s="1"/>
  <c r="Y21" i="1"/>
  <c r="Y25" i="1" s="1"/>
  <c r="I21" i="1"/>
  <c r="C55" i="1"/>
  <c r="I53" i="1"/>
  <c r="I54" i="1" s="1"/>
  <c r="I20" i="1"/>
  <c r="V49" i="1" l="1"/>
  <c r="T48" i="1"/>
  <c r="AB62" i="4" l="1"/>
  <c r="V62" i="4"/>
  <c r="H58" i="4"/>
  <c r="Y56" i="4"/>
  <c r="Y54" i="4"/>
  <c r="Y53" i="4"/>
  <c r="I53" i="4"/>
  <c r="I54" i="4" s="1"/>
  <c r="AA51" i="4"/>
  <c r="W51" i="4"/>
  <c r="N51" i="4"/>
  <c r="I51" i="4"/>
  <c r="D51" i="4"/>
  <c r="E49" i="4"/>
  <c r="T48" i="4"/>
  <c r="E48" i="4"/>
  <c r="T47" i="4"/>
  <c r="T46" i="4"/>
  <c r="T45" i="4"/>
  <c r="T44" i="4"/>
  <c r="D44" i="4"/>
  <c r="AB43" i="4"/>
  <c r="D43" i="4"/>
  <c r="AC41" i="4"/>
  <c r="AA41" i="4"/>
  <c r="X41" i="4"/>
  <c r="I21" i="4"/>
  <c r="B10" i="4"/>
  <c r="B44" i="4" s="1"/>
  <c r="B9" i="4"/>
  <c r="B43" i="4" s="1"/>
  <c r="D4" i="4"/>
  <c r="D38" i="4" s="1"/>
  <c r="B4" i="4"/>
  <c r="B38" i="4" s="1"/>
  <c r="E3" i="4"/>
  <c r="D3" i="4" s="1"/>
  <c r="D37" i="4" s="1"/>
  <c r="Y25" i="4" l="1"/>
  <c r="Y55" i="4"/>
  <c r="Y57" i="4"/>
  <c r="Y58" i="4" s="1"/>
  <c r="I55" i="4"/>
  <c r="E37" i="4"/>
  <c r="Y59" i="4" l="1"/>
  <c r="B4" i="1" l="1"/>
  <c r="T47" i="1" l="1"/>
  <c r="T46" i="1"/>
  <c r="T45" i="1"/>
  <c r="B10" i="1" l="1"/>
  <c r="B44" i="1" s="1"/>
  <c r="B9" i="1"/>
  <c r="B43" i="1" s="1"/>
  <c r="D4" i="1"/>
  <c r="AB62" i="1" l="1"/>
  <c r="V62" i="1"/>
  <c r="D51" i="1" l="1"/>
  <c r="T44" i="1" l="1"/>
  <c r="AB43" i="1"/>
  <c r="W51" i="1"/>
  <c r="AA51" i="1"/>
  <c r="Y53" i="1"/>
  <c r="Y54" i="1"/>
  <c r="Y55" i="1" l="1"/>
  <c r="AC41" i="1"/>
  <c r="H58" i="1" l="1"/>
  <c r="Y56" i="1"/>
  <c r="AA41" i="1"/>
  <c r="X41" i="1"/>
  <c r="N51" i="1"/>
  <c r="I51" i="1"/>
  <c r="E49" i="1"/>
  <c r="E48" i="1"/>
  <c r="D44" i="1"/>
  <c r="D43" i="1"/>
  <c r="Y57" i="1" l="1"/>
  <c r="Y58" i="1" s="1"/>
  <c r="I55" i="1"/>
  <c r="E3" i="1"/>
  <c r="D3" i="1" l="1"/>
  <c r="D37" i="1" s="1"/>
  <c r="E37" i="1"/>
  <c r="D38" i="1"/>
  <c r="B38" i="1"/>
  <c r="Y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　弘孝</author>
  </authors>
  <commentList>
    <comment ref="E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(事業所)→(店所)の順で選択
すれば、該当する拠点の郵便
番号が自動的に入力されます。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(事業所)→(店所)の順で選択
すれば、該当する拠点の住所
が自動的に入力されます。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(店所)を選択するには、先に
(事業部)を選択してください。
リスト以外の情報を入力する
場合は、あらかじめ(事業部)
の欄を空白にしてください。</t>
        </r>
      </text>
    </comment>
    <comment ref="I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金額単位：円</t>
        </r>
      </text>
    </comment>
    <comment ref="I5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金額単位：円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　弘孝</author>
  </authors>
  <commentList>
    <comment ref="E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(事業所)→(店所)の順で選択
すれば、該当する拠点の郵便
番号が自動的に入力されます。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(事業所)→(店所)の順で選択
すれば、該当する拠点の住所
が自動的に入力されます。</t>
        </r>
      </text>
    </comment>
    <comment ref="D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(店所)を選択するには、先に
(事業部)を選択してください。
リスト以外の情報を入力する
場合は、あらかじめ(事業部)
の欄を空白にしてください。</t>
        </r>
      </text>
    </comment>
    <comment ref="I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金額単位：円</t>
        </r>
      </text>
    </comment>
    <comment ref="I5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金額単位：円</t>
        </r>
      </text>
    </comment>
  </commentList>
</comments>
</file>

<file path=xl/sharedStrings.xml><?xml version="1.0" encoding="utf-8"?>
<sst xmlns="http://schemas.openxmlformats.org/spreadsheetml/2006/main" count="409" uniqueCount="131">
  <si>
    <t>御中</t>
    <rPh sb="0" eb="2">
      <t>オンチュウ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</si>
  <si>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</si>
  <si>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</si>
  <si>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</si>
  <si>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下記のとおり請求いたします。</t>
    <rPh sb="0" eb="2">
      <t>カキ</t>
    </rPh>
    <rPh sb="6" eb="8">
      <t>セイキュウ</t>
    </rPh>
    <phoneticPr fontId="3"/>
  </si>
  <si>
    <t xml:space="preserve"> 前回まで</t>
    <rPh sb="1" eb="3">
      <t>ゼンカイ</t>
    </rPh>
    <phoneticPr fontId="3"/>
  </si>
  <si>
    <r>
      <t xml:space="preserve">請求金額
</t>
    </r>
    <r>
      <rPr>
        <sz val="11"/>
        <color theme="1"/>
        <rFont val="ＭＳ 明朝"/>
        <family val="1"/>
        <charset val="128"/>
      </rPr>
      <t>（今回）</t>
    </r>
    <rPh sb="0" eb="2">
      <t>セイキュウ</t>
    </rPh>
    <rPh sb="2" eb="4">
      <t>キンガク</t>
    </rPh>
    <rPh sb="6" eb="8">
      <t>コンカイ</t>
    </rPh>
    <phoneticPr fontId="3"/>
  </si>
  <si>
    <t>第</t>
    <rPh sb="0" eb="1">
      <t>ダイ</t>
    </rPh>
    <phoneticPr fontId="3"/>
  </si>
  <si>
    <t xml:space="preserve"> 完成払</t>
    <rPh sb="1" eb="3">
      <t>カンセイ</t>
    </rPh>
    <rPh sb="3" eb="4">
      <t>バライ</t>
    </rPh>
    <phoneticPr fontId="3"/>
  </si>
  <si>
    <t xml:space="preserve"> 出来高払</t>
    <rPh sb="1" eb="4">
      <t>デキダカ</t>
    </rPh>
    <rPh sb="4" eb="5">
      <t>バラ</t>
    </rPh>
    <phoneticPr fontId="3"/>
  </si>
  <si>
    <t xml:space="preserve"> 回請求</t>
    <rPh sb="1" eb="2">
      <t>カイ</t>
    </rPh>
    <rPh sb="2" eb="4">
      <t>セイキュウ</t>
    </rPh>
    <phoneticPr fontId="3"/>
  </si>
  <si>
    <t xml:space="preserve"> 請求区分：</t>
    <rPh sb="1" eb="3">
      <t>セイキュウ</t>
    </rPh>
    <rPh sb="3" eb="5">
      <t>クブン</t>
    </rPh>
    <phoneticPr fontId="3"/>
  </si>
  <si>
    <t xml:space="preserve"> 消費税</t>
    <rPh sb="1" eb="4">
      <t>ショウヒゼイ</t>
    </rPh>
    <phoneticPr fontId="3"/>
  </si>
  <si>
    <t>注) 1. 請求書は、当月末迄に提出してください。</t>
    <rPh sb="0" eb="1">
      <t>チュウ</t>
    </rPh>
    <phoneticPr fontId="3"/>
  </si>
  <si>
    <t xml:space="preserve">     　尚、提出期限を経過したものは、当該月の支払対象になりません。</t>
    <rPh sb="6" eb="7">
      <t>ナオ</t>
    </rPh>
    <rPh sb="8" eb="10">
      <t>テイシュツ</t>
    </rPh>
    <rPh sb="10" eb="12">
      <t>キゲン</t>
    </rPh>
    <rPh sb="13" eb="15">
      <t>ケイカ</t>
    </rPh>
    <rPh sb="21" eb="23">
      <t>トウガイ</t>
    </rPh>
    <rPh sb="23" eb="24">
      <t>ツキ</t>
    </rPh>
    <rPh sb="25" eb="27">
      <t>シハラ</t>
    </rPh>
    <rPh sb="27" eb="29">
      <t>タイショウ</t>
    </rPh>
    <phoneticPr fontId="3"/>
  </si>
  <si>
    <t xml:space="preserve">    3. 請求区分は 1.完成払 2.出来高払 どちらかにレ点をつけてください。</t>
    <rPh sb="7" eb="9">
      <t>セイキュウ</t>
    </rPh>
    <rPh sb="9" eb="11">
      <t>クブン</t>
    </rPh>
    <rPh sb="15" eb="17">
      <t>カンセイ</t>
    </rPh>
    <rPh sb="17" eb="18">
      <t>バライ</t>
    </rPh>
    <rPh sb="21" eb="24">
      <t>デキダカ</t>
    </rPh>
    <rPh sb="24" eb="25">
      <t>バラ</t>
    </rPh>
    <rPh sb="32" eb="33">
      <t>テン</t>
    </rPh>
    <phoneticPr fontId="3"/>
  </si>
  <si>
    <t>所属長</t>
    <rPh sb="0" eb="3">
      <t>ショゾクチョウ</t>
    </rPh>
    <phoneticPr fontId="3"/>
  </si>
  <si>
    <t>担当者</t>
    <rPh sb="0" eb="3">
      <t>タントウシャ</t>
    </rPh>
    <phoneticPr fontId="3"/>
  </si>
  <si>
    <t>法面事業本部</t>
    <rPh sb="0" eb="1">
      <t>ホウ</t>
    </rPh>
    <rPh sb="1" eb="2">
      <t>メン</t>
    </rPh>
    <rPh sb="2" eb="4">
      <t>ジギョウ</t>
    </rPh>
    <rPh sb="4" eb="6">
      <t>ホンブ</t>
    </rPh>
    <phoneticPr fontId="3"/>
  </si>
  <si>
    <t>造園事業本部</t>
    <rPh sb="0" eb="2">
      <t>ゾウエン</t>
    </rPh>
    <rPh sb="2" eb="4">
      <t>ジギョウ</t>
    </rPh>
    <rPh sb="4" eb="6">
      <t>ホンブ</t>
    </rPh>
    <phoneticPr fontId="3"/>
  </si>
  <si>
    <t>東北支店</t>
    <rPh sb="0" eb="2">
      <t>トウホク</t>
    </rPh>
    <rPh sb="2" eb="4">
      <t>シテン</t>
    </rPh>
    <phoneticPr fontId="3"/>
  </si>
  <si>
    <t>関東支店</t>
    <rPh sb="0" eb="2">
      <t>カントウ</t>
    </rPh>
    <rPh sb="2" eb="4">
      <t>シテン</t>
    </rPh>
    <phoneticPr fontId="3"/>
  </si>
  <si>
    <t>東関東支店</t>
    <rPh sb="0" eb="1">
      <t>ヒガシ</t>
    </rPh>
    <rPh sb="1" eb="3">
      <t>カントウ</t>
    </rPh>
    <rPh sb="3" eb="5">
      <t>シテン</t>
    </rPh>
    <phoneticPr fontId="3"/>
  </si>
  <si>
    <t>静岡支店</t>
    <rPh sb="0" eb="2">
      <t>シズオカ</t>
    </rPh>
    <rPh sb="2" eb="4">
      <t>シテン</t>
    </rPh>
    <phoneticPr fontId="3"/>
  </si>
  <si>
    <t>中部支店</t>
    <rPh sb="0" eb="2">
      <t>チュウブ</t>
    </rPh>
    <rPh sb="2" eb="4">
      <t>シテン</t>
    </rPh>
    <phoneticPr fontId="3"/>
  </si>
  <si>
    <t>東京支店</t>
    <rPh sb="0" eb="2">
      <t>トウキョウ</t>
    </rPh>
    <rPh sb="2" eb="4">
      <t>シテン</t>
    </rPh>
    <phoneticPr fontId="3"/>
  </si>
  <si>
    <t xml:space="preserve"> 請求者　住所・氏名</t>
    <rPh sb="1" eb="4">
      <t>セイキュウシャ</t>
    </rPh>
    <rPh sb="5" eb="7">
      <t>ジュウショ</t>
    </rPh>
    <rPh sb="8" eb="10">
      <t>シメイ</t>
    </rPh>
    <phoneticPr fontId="3"/>
  </si>
  <si>
    <t>ｲﾋﾞﾃﾞﾝｸﾞﾘｰﾝﾃｯｸ処理欄</t>
    <phoneticPr fontId="3"/>
  </si>
  <si>
    <t>/1000</t>
    <phoneticPr fontId="3"/>
  </si>
  <si>
    <t>回収条件</t>
    <rPh sb="0" eb="2">
      <t>カイシュウ</t>
    </rPh>
    <rPh sb="2" eb="4">
      <t>ジョウケン</t>
    </rPh>
    <phoneticPr fontId="3"/>
  </si>
  <si>
    <t xml:space="preserve"> 回収方法：</t>
    <rPh sb="1" eb="3">
      <t>カイシュウ</t>
    </rPh>
    <rPh sb="3" eb="5">
      <t>ホウホウ</t>
    </rPh>
    <phoneticPr fontId="3"/>
  </si>
  <si>
    <t xml:space="preserve"> 締日：末日</t>
    <rPh sb="1" eb="3">
      <t>シメビ</t>
    </rPh>
    <rPh sb="4" eb="6">
      <t>マツジツ</t>
    </rPh>
    <phoneticPr fontId="3"/>
  </si>
  <si>
    <t>支払日：翌20日</t>
    <phoneticPr fontId="3"/>
  </si>
  <si>
    <r>
      <t>工事名</t>
    </r>
    <r>
      <rPr>
        <sz val="9"/>
        <color theme="1"/>
        <rFont val="ＭＳ 明朝"/>
        <family val="1"/>
        <charset val="128"/>
      </rPr>
      <t>(正式)：</t>
    </r>
    <rPh sb="0" eb="2">
      <t>コウジ</t>
    </rPh>
    <rPh sb="2" eb="3">
      <t>メイ</t>
    </rPh>
    <rPh sb="4" eb="6">
      <t>セイシキ</t>
    </rPh>
    <phoneticPr fontId="3"/>
  </si>
  <si>
    <t>東北支店　青森営業所</t>
    <rPh sb="0" eb="2">
      <t>トウホク</t>
    </rPh>
    <rPh sb="2" eb="4">
      <t>シテン</t>
    </rPh>
    <rPh sb="5" eb="7">
      <t>アオモリ</t>
    </rPh>
    <rPh sb="7" eb="10">
      <t>エイギョウショ</t>
    </rPh>
    <phoneticPr fontId="3"/>
  </si>
  <si>
    <t>東北支店　秋田営業所</t>
    <rPh sb="0" eb="2">
      <t>トウホク</t>
    </rPh>
    <rPh sb="2" eb="4">
      <t>シテン</t>
    </rPh>
    <rPh sb="5" eb="7">
      <t>アキタ</t>
    </rPh>
    <rPh sb="7" eb="10">
      <t>エイギョウショ</t>
    </rPh>
    <phoneticPr fontId="3"/>
  </si>
  <si>
    <t>関東支店　山梨営業所</t>
    <rPh sb="0" eb="2">
      <t>カントウ</t>
    </rPh>
    <rPh sb="2" eb="4">
      <t>シテン</t>
    </rPh>
    <rPh sb="5" eb="7">
      <t>ヤマナシ</t>
    </rPh>
    <rPh sb="7" eb="10">
      <t>エイギョウショ</t>
    </rPh>
    <phoneticPr fontId="3"/>
  </si>
  <si>
    <t>関東支店　相模原営業所</t>
    <rPh sb="0" eb="2">
      <t>カントウ</t>
    </rPh>
    <rPh sb="2" eb="4">
      <t>シテン</t>
    </rPh>
    <rPh sb="5" eb="8">
      <t>サガミハラ</t>
    </rPh>
    <rPh sb="8" eb="11">
      <t>エイギョウショ</t>
    </rPh>
    <phoneticPr fontId="3"/>
  </si>
  <si>
    <t>関東支店　群馬営業所</t>
    <rPh sb="0" eb="2">
      <t>カントウ</t>
    </rPh>
    <rPh sb="2" eb="4">
      <t>シテン</t>
    </rPh>
    <rPh sb="5" eb="7">
      <t>グンマ</t>
    </rPh>
    <rPh sb="7" eb="10">
      <t>エイギョウショ</t>
    </rPh>
    <phoneticPr fontId="3"/>
  </si>
  <si>
    <t>静岡支店　浜松営業所</t>
    <rPh sb="0" eb="2">
      <t>シズオカ</t>
    </rPh>
    <rPh sb="2" eb="4">
      <t>シテン</t>
    </rPh>
    <rPh sb="5" eb="7">
      <t>ハママツ</t>
    </rPh>
    <rPh sb="7" eb="10">
      <t>エイギョウショ</t>
    </rPh>
    <phoneticPr fontId="3"/>
  </si>
  <si>
    <t>中部支店　東濃営業所</t>
    <rPh sb="0" eb="2">
      <t>チュウブ</t>
    </rPh>
    <rPh sb="2" eb="4">
      <t>シテン</t>
    </rPh>
    <rPh sb="5" eb="7">
      <t>トウノウ</t>
    </rPh>
    <rPh sb="7" eb="10">
      <t>エイギョウショ</t>
    </rPh>
    <phoneticPr fontId="3"/>
  </si>
  <si>
    <t>関西支店</t>
    <rPh sb="0" eb="2">
      <t>カンサイ</t>
    </rPh>
    <rPh sb="2" eb="4">
      <t>シテン</t>
    </rPh>
    <phoneticPr fontId="3"/>
  </si>
  <si>
    <t>関西支店　京都営業所</t>
    <rPh sb="0" eb="2">
      <t>カンサイ</t>
    </rPh>
    <rPh sb="2" eb="4">
      <t>シテン</t>
    </rPh>
    <rPh sb="5" eb="7">
      <t>キョウト</t>
    </rPh>
    <rPh sb="7" eb="10">
      <t>エイギョウショ</t>
    </rPh>
    <phoneticPr fontId="3"/>
  </si>
  <si>
    <t>関西支店　九州営業所</t>
    <rPh sb="0" eb="2">
      <t>カンサイ</t>
    </rPh>
    <rPh sb="2" eb="4">
      <t>シテン</t>
    </rPh>
    <rPh sb="5" eb="7">
      <t>キュウシュウ</t>
    </rPh>
    <rPh sb="7" eb="10">
      <t>エイギョウショ</t>
    </rPh>
    <phoneticPr fontId="3"/>
  </si>
  <si>
    <t>東京支店　関東営業所</t>
    <rPh sb="0" eb="2">
      <t>トウキョウ</t>
    </rPh>
    <rPh sb="2" eb="4">
      <t>シテン</t>
    </rPh>
    <rPh sb="5" eb="7">
      <t>カントウ</t>
    </rPh>
    <rPh sb="7" eb="10">
      <t>エイギョウショ</t>
    </rPh>
    <phoneticPr fontId="3"/>
  </si>
  <si>
    <t>東京支店　横浜営業所</t>
    <rPh sb="0" eb="2">
      <t>トウキョウ</t>
    </rPh>
    <rPh sb="2" eb="4">
      <t>シテン</t>
    </rPh>
    <rPh sb="5" eb="7">
      <t>ヨコハマ</t>
    </rPh>
    <rPh sb="7" eb="10">
      <t>エイギョウショ</t>
    </rPh>
    <phoneticPr fontId="3"/>
  </si>
  <si>
    <t>960-8002</t>
    <phoneticPr fontId="3"/>
  </si>
  <si>
    <t>福島県福島市森合町15番3号</t>
    <phoneticPr fontId="3"/>
  </si>
  <si>
    <t>030-0862</t>
    <phoneticPr fontId="3"/>
  </si>
  <si>
    <t>青森県青森市古川2丁目8番1号（はりまビル）</t>
    <phoneticPr fontId="3"/>
  </si>
  <si>
    <t>神奈川県横浜市中区住吉町4丁目45番地の1（関内トーセイビルⅡ）</t>
    <phoneticPr fontId="3"/>
  </si>
  <si>
    <t>231-0013</t>
    <phoneticPr fontId="3"/>
  </si>
  <si>
    <t>千葉県勝浦市墨名486番地29</t>
    <phoneticPr fontId="3"/>
  </si>
  <si>
    <t>299-5225</t>
    <phoneticPr fontId="3"/>
  </si>
  <si>
    <t>434-0043</t>
    <phoneticPr fontId="3"/>
  </si>
  <si>
    <t>岐阜県大垣市河間町3丁目55番地</t>
    <phoneticPr fontId="3"/>
  </si>
  <si>
    <t>503-0021</t>
    <phoneticPr fontId="3"/>
  </si>
  <si>
    <t>兵庫県神戸市中央区脇浜町2丁目11番14号（現代神戸ビル）</t>
    <phoneticPr fontId="3"/>
  </si>
  <si>
    <t>651-0072</t>
    <phoneticPr fontId="3"/>
  </si>
  <si>
    <t>京都府京都市西京区上桂東ノ口町107番地</t>
    <phoneticPr fontId="3"/>
  </si>
  <si>
    <t>615-8221</t>
    <phoneticPr fontId="3"/>
  </si>
  <si>
    <t>東京都中央区日本橋馬喰町1丁目14番5号（日本橋Kビル3F）</t>
    <phoneticPr fontId="3"/>
  </si>
  <si>
    <t>千葉県柏市旭町1丁目1番7号（第5彰栄ビル）</t>
    <phoneticPr fontId="3"/>
  </si>
  <si>
    <t>岐阜県養老郡養老町高林1298番2</t>
    <phoneticPr fontId="3"/>
  </si>
  <si>
    <t>岐阜県可児市瀬田1584番地1</t>
    <phoneticPr fontId="3"/>
  </si>
  <si>
    <t>大阪府大阪市淀川区西中島4丁目7番18号（まるみやビル4F）</t>
    <phoneticPr fontId="3"/>
  </si>
  <si>
    <t>103-0002</t>
    <phoneticPr fontId="3"/>
  </si>
  <si>
    <t>277-0852</t>
    <phoneticPr fontId="3"/>
  </si>
  <si>
    <t>503-1267</t>
    <phoneticPr fontId="3"/>
  </si>
  <si>
    <t>509-0213</t>
    <phoneticPr fontId="3"/>
  </si>
  <si>
    <t>532-0011</t>
    <phoneticPr fontId="3"/>
  </si>
  <si>
    <t>企画管理本部</t>
    <rPh sb="0" eb="2">
      <t>キカク</t>
    </rPh>
    <rPh sb="2" eb="4">
      <t>カンリ</t>
    </rPh>
    <rPh sb="4" eb="6">
      <t>ホンブ</t>
    </rPh>
    <phoneticPr fontId="3"/>
  </si>
  <si>
    <t>（請求書担当部署）</t>
    <rPh sb="1" eb="3">
      <t>セイキュウ</t>
    </rPh>
    <rPh sb="3" eb="4">
      <t>ショ</t>
    </rPh>
    <rPh sb="4" eb="6">
      <t>タントウ</t>
    </rPh>
    <rPh sb="6" eb="8">
      <t>ブショ</t>
    </rPh>
    <phoneticPr fontId="3"/>
  </si>
  <si>
    <t>(事業部)</t>
    <rPh sb="1" eb="4">
      <t>ジギョウブ</t>
    </rPh>
    <phoneticPr fontId="3"/>
  </si>
  <si>
    <t>(店所)</t>
    <rPh sb="1" eb="3">
      <t>テンショ</t>
    </rPh>
    <phoneticPr fontId="3"/>
  </si>
  <si>
    <t>(住所)</t>
    <rPh sb="1" eb="3">
      <t>ジュウショ</t>
    </rPh>
    <phoneticPr fontId="3"/>
  </si>
  <si>
    <t>【窓付き封筒用宛名】</t>
    <rPh sb="1" eb="2">
      <t>マド</t>
    </rPh>
    <rPh sb="2" eb="3">
      <t>ツ</t>
    </rPh>
    <rPh sb="4" eb="6">
      <t>フウトウ</t>
    </rPh>
    <rPh sb="6" eb="7">
      <t>ヨウ</t>
    </rPh>
    <rPh sb="7" eb="9">
      <t>アテナ</t>
    </rPh>
    <phoneticPr fontId="3"/>
  </si>
  <si>
    <t>（提 出 用）</t>
    <rPh sb="1" eb="2">
      <t>テイ</t>
    </rPh>
    <rPh sb="3" eb="4">
      <t>デ</t>
    </rPh>
    <rPh sb="5" eb="6">
      <t>ヨウ</t>
    </rPh>
    <phoneticPr fontId="3"/>
  </si>
  <si>
    <t>（協力業者控）</t>
    <rPh sb="1" eb="3">
      <t>キョウリョク</t>
    </rPh>
    <rPh sb="3" eb="5">
      <t>ギョウシャ</t>
    </rPh>
    <rPh sb="5" eb="6">
      <t>ヒカエ</t>
    </rPh>
    <phoneticPr fontId="3"/>
  </si>
  <si>
    <t xml:space="preserve">    4. 本請求書は、(提出用)の1枚を各支店・営業所に提出してください。</t>
    <rPh sb="7" eb="8">
      <t>ホン</t>
    </rPh>
    <rPh sb="8" eb="11">
      <t>セイキュウショ</t>
    </rPh>
    <rPh sb="14" eb="16">
      <t>テイシュツ</t>
    </rPh>
    <rPh sb="16" eb="17">
      <t>ヨウ</t>
    </rPh>
    <rPh sb="20" eb="21">
      <t>マイ</t>
    </rPh>
    <rPh sb="22" eb="25">
      <t>カクシテン</t>
    </rPh>
    <rPh sb="26" eb="29">
      <t>エイギョウショ</t>
    </rPh>
    <rPh sb="30" eb="32">
      <t>テイシュツ</t>
    </rPh>
    <phoneticPr fontId="3"/>
  </si>
  <si>
    <t xml:space="preserve"> 月分請求</t>
    <rPh sb="1" eb="2">
      <t>ガツ</t>
    </rPh>
    <rPh sb="2" eb="3">
      <t>ブン</t>
    </rPh>
    <rPh sb="3" eb="5">
      <t>セイキュウ</t>
    </rPh>
    <phoneticPr fontId="3"/>
  </si>
  <si>
    <t>印</t>
    <rPh sb="0" eb="1">
      <t>イン</t>
    </rPh>
    <phoneticPr fontId="3"/>
  </si>
  <si>
    <t xml:space="preserve">       (協力業者控)は、貴社にて保管してください。</t>
    <rPh sb="8" eb="10">
      <t>キョウリョク</t>
    </rPh>
    <rPh sb="10" eb="12">
      <t>ギョウシャ</t>
    </rPh>
    <rPh sb="12" eb="13">
      <t>ヒカエ</t>
    </rPh>
    <rPh sb="16" eb="18">
      <t>キシャ</t>
    </rPh>
    <rPh sb="20" eb="22">
      <t>ホカン</t>
    </rPh>
    <phoneticPr fontId="3"/>
  </si>
  <si>
    <r>
      <rPr>
        <sz val="8"/>
        <color theme="1"/>
        <rFont val="ＭＳ 明朝"/>
        <family val="1"/>
        <charset val="128"/>
      </rPr>
      <t xml:space="preserve">  </t>
    </r>
    <r>
      <rPr>
        <sz val="7"/>
        <color theme="1"/>
        <rFont val="ＭＳ 明朝"/>
        <family val="1"/>
        <charset val="128"/>
      </rPr>
      <t xml:space="preserve">  </t>
    </r>
    <r>
      <rPr>
        <sz val="9"/>
        <color theme="1"/>
        <rFont val="ＭＳ 明朝"/>
        <family val="1"/>
        <charset val="128"/>
      </rPr>
      <t>(又は略称)：</t>
    </r>
    <phoneticPr fontId="3"/>
  </si>
  <si>
    <t xml:space="preserve">       ※ 余白の目印で折ると、長3窓付き封筒をご利用いただけます。</t>
    <rPh sb="9" eb="11">
      <t>ヨハク</t>
    </rPh>
    <rPh sb="12" eb="14">
      <t>メジルシ</t>
    </rPh>
    <rPh sb="15" eb="16">
      <t>オ</t>
    </rPh>
    <rPh sb="19" eb="20">
      <t>ナガ</t>
    </rPh>
    <rPh sb="21" eb="22">
      <t>マド</t>
    </rPh>
    <rPh sb="22" eb="23">
      <t>ツ</t>
    </rPh>
    <rPh sb="24" eb="26">
      <t>フウトウ</t>
    </rPh>
    <rPh sb="28" eb="30">
      <t>リヨウ</t>
    </rPh>
    <phoneticPr fontId="3"/>
  </si>
  <si>
    <t>PJ番号:</t>
    <rPh sb="2" eb="4">
      <t>バンゴウ</t>
    </rPh>
    <phoneticPr fontId="3"/>
  </si>
  <si>
    <t xml:space="preserve"> 注文書番号：</t>
    <rPh sb="1" eb="4">
      <t>チュウモンショ</t>
    </rPh>
    <rPh sb="4" eb="6">
      <t>バンゴウ</t>
    </rPh>
    <phoneticPr fontId="3"/>
  </si>
  <si>
    <t>安全協力会費率：</t>
    <phoneticPr fontId="3"/>
  </si>
  <si>
    <t>取引先コード：</t>
    <rPh sb="0" eb="3">
      <t>トリヒキサキ</t>
    </rPh>
    <phoneticPr fontId="3"/>
  </si>
  <si>
    <t xml:space="preserve">    2. 色の付いた箇所のみご記入ください。</t>
    <rPh sb="7" eb="8">
      <t>イロ</t>
    </rPh>
    <rPh sb="9" eb="10">
      <t>ツ</t>
    </rPh>
    <rPh sb="12" eb="14">
      <t>カショ</t>
    </rPh>
    <rPh sb="17" eb="19">
      <t>キニュウ</t>
    </rPh>
    <phoneticPr fontId="3"/>
  </si>
  <si>
    <t xml:space="preserve"> 税　抜</t>
    <rPh sb="1" eb="2">
      <t>ゼイ</t>
    </rPh>
    <rPh sb="3" eb="4">
      <t>バツ</t>
    </rPh>
    <phoneticPr fontId="3"/>
  </si>
  <si>
    <t xml:space="preserve"> 税　込</t>
    <rPh sb="1" eb="2">
      <t>ゼイ</t>
    </rPh>
    <rPh sb="3" eb="4">
      <t>コミ</t>
    </rPh>
    <phoneticPr fontId="3"/>
  </si>
  <si>
    <r>
      <t xml:space="preserve">契約金額
</t>
    </r>
    <r>
      <rPr>
        <sz val="9"/>
        <color theme="1"/>
        <rFont val="ＭＳ 明朝"/>
        <family val="1"/>
        <charset val="128"/>
      </rPr>
      <t>(税抜/円)</t>
    </r>
    <rPh sb="0" eb="2">
      <t>ケイヤク</t>
    </rPh>
    <rPh sb="2" eb="4">
      <t>キンガク</t>
    </rPh>
    <rPh sb="6" eb="8">
      <t>ゼイヌ</t>
    </rPh>
    <rPh sb="9" eb="10">
      <t>エン</t>
    </rPh>
    <phoneticPr fontId="3"/>
  </si>
  <si>
    <r>
      <t xml:space="preserve">請求金額
・出来高
</t>
    </r>
    <r>
      <rPr>
        <sz val="9"/>
        <color theme="1"/>
        <rFont val="ＭＳ 明朝"/>
        <family val="1"/>
        <charset val="128"/>
      </rPr>
      <t>(税抜/円)</t>
    </r>
    <rPh sb="0" eb="2">
      <t>セイキュウ</t>
    </rPh>
    <rPh sb="2" eb="4">
      <t>キンガク</t>
    </rPh>
    <rPh sb="3" eb="4">
      <t>シュッキン</t>
    </rPh>
    <rPh sb="6" eb="9">
      <t>デキダカ</t>
    </rPh>
    <rPh sb="11" eb="13">
      <t>ゼイヌ</t>
    </rPh>
    <rPh sb="14" eb="15">
      <t>エン</t>
    </rPh>
    <phoneticPr fontId="3"/>
  </si>
  <si>
    <t>(郵便番号)</t>
    <rPh sb="1" eb="3">
      <t>ユウビン</t>
    </rPh>
    <rPh sb="3" eb="5">
      <t>バンゴウ</t>
    </rPh>
    <phoneticPr fontId="3"/>
  </si>
  <si>
    <t xml:space="preserve"> 累    計</t>
    <rPh sb="1" eb="2">
      <t>ルイ</t>
    </rPh>
    <rPh sb="6" eb="7">
      <t>ケイ</t>
    </rPh>
    <phoneticPr fontId="3"/>
  </si>
  <si>
    <t xml:space="preserve"> 今    回</t>
    <rPh sb="1" eb="2">
      <t>イマ</t>
    </rPh>
    <rPh sb="6" eb="7">
      <t>カイ</t>
    </rPh>
    <phoneticPr fontId="3"/>
  </si>
  <si>
    <t xml:space="preserve"> 税  抜</t>
    <rPh sb="1" eb="2">
      <t>ゼイ</t>
    </rPh>
    <rPh sb="4" eb="5">
      <t>バツ</t>
    </rPh>
    <phoneticPr fontId="3"/>
  </si>
  <si>
    <t xml:space="preserve"> 税  込</t>
    <rPh sb="1" eb="2">
      <t>ゼイ</t>
    </rPh>
    <rPh sb="4" eb="5">
      <t>コミ</t>
    </rPh>
    <phoneticPr fontId="3"/>
  </si>
  <si>
    <t xml:space="preserve"> 追加･変更 (今回)</t>
    <rPh sb="1" eb="3">
      <t>ツイカ</t>
    </rPh>
    <rPh sb="4" eb="6">
      <t>ヘンコウ</t>
    </rPh>
    <phoneticPr fontId="3"/>
  </si>
  <si>
    <t xml:space="preserve"> （①）</t>
    <phoneticPr fontId="3"/>
  </si>
  <si>
    <t xml:space="preserve"> （②）</t>
    <phoneticPr fontId="3"/>
  </si>
  <si>
    <t>(西暦)</t>
    <rPh sb="1" eb="3">
      <t>セイレキ</t>
    </rPh>
    <phoneticPr fontId="3"/>
  </si>
  <si>
    <t>東京メンテナンス支店</t>
    <rPh sb="0" eb="2">
      <t>トウキョウ</t>
    </rPh>
    <rPh sb="8" eb="10">
      <t>シテン</t>
    </rPh>
    <phoneticPr fontId="3"/>
  </si>
  <si>
    <t>東京都中央区日本橋馬喰町1丁目14番5号（日本橋Kビル8F）</t>
    <phoneticPr fontId="3"/>
  </si>
  <si>
    <r>
      <t xml:space="preserve">   請</t>
    </r>
    <r>
      <rPr>
        <b/>
        <sz val="26"/>
        <color theme="1"/>
        <rFont val="ＭＳ 明朝"/>
        <family val="1"/>
        <charset val="128"/>
      </rPr>
      <t xml:space="preserve"> </t>
    </r>
    <r>
      <rPr>
        <b/>
        <sz val="22"/>
        <color theme="1"/>
        <rFont val="ＭＳ 明朝"/>
        <family val="1"/>
        <charset val="128"/>
      </rPr>
      <t>求</t>
    </r>
    <r>
      <rPr>
        <b/>
        <sz val="26"/>
        <color theme="1"/>
        <rFont val="ＭＳ 明朝"/>
        <family val="1"/>
        <charset val="128"/>
      </rPr>
      <t xml:space="preserve"> </t>
    </r>
    <r>
      <rPr>
        <b/>
        <sz val="22"/>
        <color theme="1"/>
        <rFont val="ＭＳ 明朝"/>
        <family val="1"/>
        <charset val="128"/>
      </rPr>
      <t>書（外注用）</t>
    </r>
    <rPh sb="3" eb="4">
      <t>ショウ</t>
    </rPh>
    <rPh sb="5" eb="6">
      <t>モトム</t>
    </rPh>
    <rPh sb="7" eb="8">
      <t>ショ</t>
    </rPh>
    <rPh sb="9" eb="12">
      <t>ガイチュウヨウ</t>
    </rPh>
    <phoneticPr fontId="3"/>
  </si>
  <si>
    <t>東北支店　福島営業所</t>
    <rPh sb="0" eb="2">
      <t>トウホク</t>
    </rPh>
    <rPh sb="2" eb="4">
      <t>シテン</t>
    </rPh>
    <rPh sb="5" eb="7">
      <t>フクシマ</t>
    </rPh>
    <rPh sb="7" eb="10">
      <t>エイギョウショ</t>
    </rPh>
    <phoneticPr fontId="3"/>
  </si>
  <si>
    <t>静岡県静岡市葵区竜南2丁目11番43号（アクト・オムビル）</t>
    <rPh sb="8" eb="10">
      <t>リュウナン</t>
    </rPh>
    <rPh sb="11" eb="13">
      <t>チョウメ</t>
    </rPh>
    <rPh sb="15" eb="16">
      <t>バン</t>
    </rPh>
    <rPh sb="18" eb="19">
      <t>ゴウ</t>
    </rPh>
    <phoneticPr fontId="3"/>
  </si>
  <si>
    <t>420-0804</t>
    <phoneticPr fontId="3"/>
  </si>
  <si>
    <t>※ 組織変更・拠点の住所変更があった場合は、イビデングリーンテックにて表をメンテナンスする。行を追加する場合はAL-AO列に対して行うこと。</t>
    <rPh sb="2" eb="4">
      <t>ソシキ</t>
    </rPh>
    <rPh sb="4" eb="6">
      <t>ヘンコウ</t>
    </rPh>
    <rPh sb="7" eb="9">
      <t>キョテン</t>
    </rPh>
    <rPh sb="10" eb="12">
      <t>ジュウショ</t>
    </rPh>
    <rPh sb="12" eb="14">
      <t>ヘンコウ</t>
    </rPh>
    <rPh sb="18" eb="20">
      <t>バアイ</t>
    </rPh>
    <rPh sb="35" eb="36">
      <t>ヒョウ</t>
    </rPh>
    <rPh sb="46" eb="47">
      <t>ギョウ</t>
    </rPh>
    <rPh sb="47" eb="48">
      <t>ジョウコウ</t>
    </rPh>
    <rPh sb="48" eb="50">
      <t>ツイカ</t>
    </rPh>
    <rPh sb="52" eb="54">
      <t>バアイ</t>
    </rPh>
    <rPh sb="60" eb="61">
      <t>レツ</t>
    </rPh>
    <rPh sb="62" eb="63">
      <t>タイ</t>
    </rPh>
    <rPh sb="65" eb="66">
      <t>オコナ</t>
    </rPh>
    <phoneticPr fontId="3"/>
  </si>
  <si>
    <t xml:space="preserve">      残    高    （①－②）</t>
    <rPh sb="6" eb="7">
      <t>ザン</t>
    </rPh>
    <rPh sb="11" eb="12">
      <t>ダカ</t>
    </rPh>
    <phoneticPr fontId="3"/>
  </si>
  <si>
    <t>法面事業本部</t>
  </si>
  <si>
    <t>○×工事</t>
    <rPh sb="2" eb="4">
      <t>コウジ</t>
    </rPh>
    <phoneticPr fontId="3"/>
  </si>
  <si>
    <t>レ</t>
  </si>
  <si>
    <t>984-0073</t>
    <phoneticPr fontId="3"/>
  </si>
  <si>
    <t>宮城県仙台市若林区荒町75番地（奥江ビルガーデングレース）</t>
    <phoneticPr fontId="3"/>
  </si>
  <si>
    <t>東北支店　北海道営業所</t>
    <rPh sb="0" eb="2">
      <t>トウホク</t>
    </rPh>
    <rPh sb="2" eb="4">
      <t>シテン</t>
    </rPh>
    <rPh sb="5" eb="8">
      <t>ホッカイドウ</t>
    </rPh>
    <rPh sb="8" eb="11">
      <t>エイギョウショ</t>
    </rPh>
    <phoneticPr fontId="3"/>
  </si>
  <si>
    <t>静岡支店　伊豆営業所</t>
    <rPh sb="0" eb="2">
      <t>シズオカ</t>
    </rPh>
    <rPh sb="2" eb="4">
      <t>シテン</t>
    </rPh>
    <rPh sb="5" eb="7">
      <t>イズ</t>
    </rPh>
    <rPh sb="7" eb="10">
      <t>エイギョウショ</t>
    </rPh>
    <phoneticPr fontId="3"/>
  </si>
  <si>
    <t>登録番号：</t>
    <rPh sb="0" eb="2">
      <t>トウロク</t>
    </rPh>
    <rPh sb="2" eb="4">
      <t>バンゴウ</t>
    </rPh>
    <phoneticPr fontId="3"/>
  </si>
  <si>
    <t>静岡県浜松市浜名区中条1554番地</t>
    <rPh sb="7" eb="8">
      <t>ナ</t>
    </rPh>
    <phoneticPr fontId="3"/>
  </si>
  <si>
    <t>建設事業本部</t>
    <rPh sb="0" eb="2">
      <t>ケンセツ</t>
    </rPh>
    <rPh sb="2" eb="4">
      <t>ジギョウ</t>
    </rPh>
    <rPh sb="4" eb="6">
      <t>ホンブ</t>
    </rPh>
    <phoneticPr fontId="3"/>
  </si>
  <si>
    <t>中部支店　中部営業所</t>
    <rPh sb="0" eb="2">
      <t>チュウブ</t>
    </rPh>
    <rPh sb="2" eb="4">
      <t>シテン</t>
    </rPh>
    <rPh sb="5" eb="7">
      <t>チュウブ</t>
    </rPh>
    <rPh sb="7" eb="10">
      <t>エイギョウショ</t>
    </rPh>
    <phoneticPr fontId="3"/>
  </si>
  <si>
    <t>485-0012</t>
    <phoneticPr fontId="3"/>
  </si>
  <si>
    <t>愛知県小牧市小牧原新田樋下1666番地（Moonleaf）</t>
    <phoneticPr fontId="3"/>
  </si>
  <si>
    <t>養老公園</t>
    <rPh sb="0" eb="2">
      <t>ヨウロウ</t>
    </rPh>
    <rPh sb="2" eb="4">
      <t>コウエン</t>
    </rPh>
    <phoneticPr fontId="3"/>
  </si>
  <si>
    <t>ぎふﾜｰﾙﾄﾞ･ﾛｰｽﾞｶﾞｰﾃﾞﾝ</t>
    <phoneticPr fontId="3"/>
  </si>
  <si>
    <t>造園中西部支店</t>
    <rPh sb="0" eb="2">
      <t>ゾウエン</t>
    </rPh>
    <rPh sb="2" eb="5">
      <t>チュウセイブ</t>
    </rPh>
    <rPh sb="5" eb="7">
      <t>シテン</t>
    </rPh>
    <phoneticPr fontId="3"/>
  </si>
  <si>
    <r>
      <t>造園中西部支店　</t>
    </r>
    <r>
      <rPr>
        <sz val="11"/>
        <rFont val="游ゴシック"/>
        <family val="3"/>
        <charset val="128"/>
        <scheme val="minor"/>
      </rPr>
      <t>名古屋営業所</t>
    </r>
    <rPh sb="0" eb="2">
      <t>ゾウエン</t>
    </rPh>
    <rPh sb="2" eb="5">
      <t>チュウセイブ</t>
    </rPh>
    <rPh sb="5" eb="7">
      <t>シテン</t>
    </rPh>
    <rPh sb="8" eb="11">
      <t>ナゴヤ</t>
    </rPh>
    <rPh sb="11" eb="14">
      <t>エイギョウショ</t>
    </rPh>
    <phoneticPr fontId="3"/>
  </si>
  <si>
    <t>452-0841</t>
  </si>
  <si>
    <t>愛知県名古屋市西区城西4丁目5番4号（浄心すみれビル）</t>
    <rPh sb="9" eb="11">
      <t>ジョウサイ</t>
    </rPh>
    <rPh sb="12" eb="14">
      <t>チョウメ</t>
    </rPh>
    <rPh sb="15" eb="16">
      <t>バン</t>
    </rPh>
    <rPh sb="17" eb="18">
      <t>ゴウ</t>
    </rPh>
    <rPh sb="19" eb="21">
      <t>ジョウシン</t>
    </rPh>
    <phoneticPr fontId="3"/>
  </si>
  <si>
    <t>造園中西部支店　西部営業所</t>
    <rPh sb="0" eb="2">
      <t>ゾウエン</t>
    </rPh>
    <rPh sb="2" eb="5">
      <t>チュウセイブ</t>
    </rPh>
    <rPh sb="5" eb="7">
      <t>シテン</t>
    </rPh>
    <rPh sb="8" eb="10">
      <t>セイブ</t>
    </rPh>
    <rPh sb="10" eb="13">
      <t>エイギョウショ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</si>
</sst>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0"/>
    <numFmt numFmtId="177" formatCode="&quot;(&quot;0%&quot;)&quot;"/>
    <numFmt numFmtId="178" formatCode="&quot;税率&quot;0%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0" tint="-0.49998474074526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2"/>
      <color theme="0" tint="-0.499984740745262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theme="0" tint="-0.499984740745262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6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0" fillId="2" borderId="0" xfId="0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4" fillId="0" borderId="22" xfId="0" applyFont="1" applyFill="1" applyBorder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2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10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2" fillId="0" borderId="37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38" fontId="8" fillId="0" borderId="0" xfId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Protection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1" fontId="20" fillId="0" borderId="19" xfId="0" applyNumberFormat="1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left" vertical="center"/>
    </xf>
    <xf numFmtId="0" fontId="20" fillId="0" borderId="29" xfId="0" applyFont="1" applyFill="1" applyBorder="1" applyAlignment="1" applyProtection="1">
      <alignment horizontal="left" vertical="center"/>
    </xf>
    <xf numFmtId="1" fontId="20" fillId="0" borderId="20" xfId="0" applyNumberFormat="1" applyFont="1" applyFill="1" applyBorder="1" applyAlignment="1" applyProtection="1">
      <alignment horizontal="center" vertical="center"/>
    </xf>
    <xf numFmtId="176" fontId="16" fillId="0" borderId="2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19" fillId="0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19" xfId="0" applyFont="1" applyFill="1" applyBorder="1" applyProtection="1">
      <alignment vertical="center"/>
    </xf>
    <xf numFmtId="0" fontId="2" fillId="0" borderId="19" xfId="0" applyFont="1" applyFill="1" applyBorder="1" applyProtection="1">
      <alignment vertical="center"/>
    </xf>
    <xf numFmtId="0" fontId="0" fillId="2" borderId="0" xfId="0" applyFill="1" applyAlignment="1" applyProtection="1">
      <alignment horizontal="centerContinuous" vertical="center"/>
    </xf>
    <xf numFmtId="0" fontId="0" fillId="3" borderId="42" xfId="0" applyFill="1" applyBorder="1" applyAlignment="1" applyProtection="1">
      <alignment vertical="center"/>
    </xf>
    <xf numFmtId="0" fontId="0" fillId="3" borderId="1" xfId="0" applyFill="1" applyBorder="1" applyProtection="1">
      <alignment vertical="center"/>
    </xf>
    <xf numFmtId="0" fontId="0" fillId="3" borderId="43" xfId="0" applyFill="1" applyBorder="1" applyProtection="1">
      <alignment vertical="center"/>
    </xf>
    <xf numFmtId="0" fontId="0" fillId="3" borderId="44" xfId="0" applyFill="1" applyBorder="1" applyProtection="1">
      <alignment vertical="center"/>
    </xf>
    <xf numFmtId="0" fontId="0" fillId="3" borderId="30" xfId="0" applyFill="1" applyBorder="1" applyProtection="1">
      <alignment vertical="center"/>
    </xf>
    <xf numFmtId="0" fontId="7" fillId="0" borderId="0" xfId="0" applyFont="1" applyFill="1" applyAlignment="1" applyProtection="1"/>
    <xf numFmtId="0" fontId="19" fillId="0" borderId="0" xfId="0" applyFont="1" applyFill="1" applyAlignment="1" applyProtection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39" xfId="0" applyFont="1" applyFill="1" applyBorder="1" applyAlignment="1" applyProtection="1">
      <alignment horizontal="left" vertical="center"/>
    </xf>
    <xf numFmtId="0" fontId="15" fillId="0" borderId="20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12" fillId="3" borderId="0" xfId="0" applyFont="1" applyFill="1" applyAlignment="1" applyProtection="1">
      <alignment horizontal="center" vertical="top"/>
    </xf>
    <xf numFmtId="176" fontId="11" fillId="0" borderId="20" xfId="0" applyNumberFormat="1" applyFont="1" applyFill="1" applyBorder="1" applyAlignment="1" applyProtection="1">
      <alignment vertical="center"/>
    </xf>
    <xf numFmtId="176" fontId="11" fillId="0" borderId="29" xfId="0" applyNumberFormat="1" applyFont="1" applyFill="1" applyBorder="1" applyAlignment="1" applyProtection="1">
      <alignment vertical="center"/>
    </xf>
    <xf numFmtId="0" fontId="27" fillId="2" borderId="0" xfId="0" applyFont="1" applyFill="1" applyProtection="1">
      <alignment vertical="center"/>
    </xf>
    <xf numFmtId="0" fontId="10" fillId="3" borderId="19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12" fillId="0" borderId="19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left" vertical="center"/>
    </xf>
    <xf numFmtId="0" fontId="4" fillId="0" borderId="4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shrinkToFit="1"/>
    </xf>
    <xf numFmtId="176" fontId="4" fillId="0" borderId="28" xfId="0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left" vertical="center"/>
      <protection locked="0"/>
    </xf>
    <xf numFmtId="176" fontId="11" fillId="0" borderId="20" xfId="0" applyNumberFormat="1" applyFont="1" applyFill="1" applyBorder="1" applyAlignment="1" applyProtection="1">
      <alignment horizontal="center" vertical="center"/>
    </xf>
    <xf numFmtId="176" fontId="11" fillId="0" borderId="29" xfId="0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  <protection locked="0"/>
    </xf>
    <xf numFmtId="176" fontId="11" fillId="0" borderId="20" xfId="0" applyNumberFormat="1" applyFont="1" applyFill="1" applyBorder="1" applyAlignment="1" applyProtection="1">
      <alignment horizontal="center" vertical="center"/>
      <protection locked="0"/>
    </xf>
    <xf numFmtId="176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5" fillId="0" borderId="28" xfId="0" applyFont="1" applyFill="1" applyBorder="1" applyAlignment="1" applyProtection="1">
      <alignment horizontal="left" vertical="center"/>
    </xf>
    <xf numFmtId="0" fontId="15" fillId="0" borderId="20" xfId="0" applyFont="1" applyFill="1" applyBorder="1" applyAlignment="1" applyProtection="1">
      <alignment horizontal="left" vertical="center"/>
    </xf>
    <xf numFmtId="176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6" fontId="8" fillId="0" borderId="10" xfId="1" applyNumberFormat="1" applyFont="1" applyFill="1" applyBorder="1" applyAlignment="1" applyProtection="1">
      <alignment horizontal="right" vertical="center"/>
      <protection locked="0"/>
    </xf>
    <xf numFmtId="6" fontId="8" fillId="0" borderId="11" xfId="1" applyNumberFormat="1" applyFont="1" applyFill="1" applyBorder="1" applyAlignment="1" applyProtection="1">
      <alignment horizontal="right" vertical="center"/>
      <protection locked="0"/>
    </xf>
    <xf numFmtId="6" fontId="8" fillId="0" borderId="17" xfId="1" applyNumberFormat="1" applyFont="1" applyFill="1" applyBorder="1" applyAlignment="1" applyProtection="1">
      <alignment vertical="center"/>
    </xf>
    <xf numFmtId="6" fontId="8" fillId="0" borderId="35" xfId="1" applyNumberFormat="1" applyFont="1" applyFill="1" applyBorder="1" applyAlignment="1" applyProtection="1">
      <alignment vertical="center"/>
    </xf>
    <xf numFmtId="6" fontId="8" fillId="0" borderId="8" xfId="1" applyNumberFormat="1" applyFont="1" applyFill="1" applyBorder="1" applyAlignment="1" applyProtection="1">
      <alignment horizontal="right" vertical="center"/>
    </xf>
    <xf numFmtId="6" fontId="8" fillId="0" borderId="34" xfId="1" applyNumberFormat="1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left" vertical="center"/>
      <protection locked="0"/>
    </xf>
    <xf numFmtId="38" fontId="9" fillId="0" borderId="32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 vertical="center"/>
    </xf>
    <xf numFmtId="38" fontId="9" fillId="0" borderId="33" xfId="1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38" fontId="9" fillId="0" borderId="12" xfId="1" applyFont="1" applyFill="1" applyBorder="1" applyAlignment="1" applyProtection="1">
      <alignment horizontal="right" vertical="center"/>
      <protection locked="0"/>
    </xf>
    <xf numFmtId="38" fontId="9" fillId="0" borderId="13" xfId="1" applyFont="1" applyFill="1" applyBorder="1" applyAlignment="1" applyProtection="1">
      <alignment horizontal="right" vertical="center"/>
      <protection locked="0"/>
    </xf>
    <xf numFmtId="38" fontId="9" fillId="0" borderId="15" xfId="1" applyFont="1" applyFill="1" applyBorder="1" applyAlignment="1" applyProtection="1">
      <alignment horizontal="right" vertical="center"/>
      <protection locked="0"/>
    </xf>
    <xf numFmtId="38" fontId="9" fillId="0" borderId="16" xfId="1" applyFont="1" applyFill="1" applyBorder="1" applyAlignment="1" applyProtection="1">
      <alignment horizontal="right" vertical="center"/>
      <protection locked="0"/>
    </xf>
    <xf numFmtId="38" fontId="9" fillId="0" borderId="17" xfId="1" applyFont="1" applyFill="1" applyBorder="1" applyAlignment="1" applyProtection="1">
      <alignment horizontal="right" vertical="center"/>
      <protection locked="0"/>
    </xf>
    <xf numFmtId="38" fontId="9" fillId="0" borderId="18" xfId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top"/>
    </xf>
    <xf numFmtId="38" fontId="9" fillId="0" borderId="9" xfId="1" applyFont="1" applyFill="1" applyBorder="1" applyAlignment="1" applyProtection="1">
      <alignment horizontal="right" vertical="center"/>
      <protection locked="0"/>
    </xf>
    <xf numFmtId="38" fontId="9" fillId="0" borderId="10" xfId="1" applyFont="1" applyFill="1" applyBorder="1" applyAlignment="1" applyProtection="1">
      <alignment horizontal="right" vertical="center"/>
      <protection locked="0"/>
    </xf>
    <xf numFmtId="38" fontId="9" fillId="0" borderId="14" xfId="1" applyFont="1" applyFill="1" applyBorder="1" applyAlignment="1" applyProtection="1">
      <alignment horizontal="right" vertical="center"/>
      <protection locked="0"/>
    </xf>
    <xf numFmtId="38" fontId="9" fillId="0" borderId="16" xfId="1" applyFont="1" applyFill="1" applyBorder="1" applyAlignment="1" applyProtection="1">
      <alignment horizontal="right" vertical="center"/>
    </xf>
    <xf numFmtId="38" fontId="9" fillId="0" borderId="17" xfId="1" applyFont="1" applyFill="1" applyBorder="1" applyAlignment="1" applyProtection="1">
      <alignment horizontal="right" vertical="center"/>
    </xf>
    <xf numFmtId="38" fontId="9" fillId="0" borderId="18" xfId="1" applyFont="1" applyFill="1" applyBorder="1" applyAlignment="1" applyProtection="1">
      <alignment horizontal="right" vertical="center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3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right" vertical="center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right" vertical="center"/>
    </xf>
    <xf numFmtId="38" fontId="9" fillId="0" borderId="10" xfId="1" applyFont="1" applyFill="1" applyBorder="1" applyAlignment="1" applyProtection="1">
      <alignment horizontal="right" vertical="center"/>
    </xf>
    <xf numFmtId="38" fontId="9" fillId="0" borderId="14" xfId="1" applyFont="1" applyFill="1" applyBorder="1" applyAlignment="1" applyProtection="1">
      <alignment horizontal="right" vertical="center"/>
    </xf>
    <xf numFmtId="38" fontId="9" fillId="0" borderId="12" xfId="1" applyFont="1" applyFill="1" applyBorder="1" applyAlignment="1" applyProtection="1">
      <alignment horizontal="right" vertical="center"/>
    </xf>
    <xf numFmtId="38" fontId="9" fillId="0" borderId="13" xfId="1" applyFont="1" applyFill="1" applyBorder="1" applyAlignment="1" applyProtection="1">
      <alignment horizontal="right" vertical="center"/>
    </xf>
    <xf numFmtId="38" fontId="9" fillId="0" borderId="15" xfId="1" applyFont="1" applyFill="1" applyBorder="1" applyAlignment="1" applyProtection="1">
      <alignment horizontal="right" vertical="center"/>
    </xf>
    <xf numFmtId="178" fontId="5" fillId="0" borderId="7" xfId="0" applyNumberFormat="1" applyFont="1" applyFill="1" applyBorder="1" applyAlignment="1" applyProtection="1">
      <alignment horizontal="center" vertical="center"/>
    </xf>
    <xf numFmtId="178" fontId="5" fillId="0" borderId="33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176" fontId="20" fillId="0" borderId="20" xfId="0" applyNumberFormat="1" applyFont="1" applyFill="1" applyBorder="1" applyAlignment="1" applyProtection="1">
      <alignment horizontal="center" vertical="center"/>
    </xf>
    <xf numFmtId="6" fontId="8" fillId="0" borderId="9" xfId="1" applyNumberFormat="1" applyFont="1" applyFill="1" applyBorder="1" applyAlignment="1" applyProtection="1">
      <alignment horizontal="right" vertical="center"/>
    </xf>
    <xf numFmtId="6" fontId="8" fillId="0" borderId="10" xfId="1" applyNumberFormat="1" applyFont="1" applyFill="1" applyBorder="1" applyAlignment="1" applyProtection="1">
      <alignment horizontal="right" vertical="center"/>
    </xf>
    <xf numFmtId="6" fontId="8" fillId="0" borderId="11" xfId="1" applyNumberFormat="1" applyFont="1" applyFill="1" applyBorder="1" applyAlignment="1" applyProtection="1">
      <alignment horizontal="right" vertical="center"/>
    </xf>
    <xf numFmtId="38" fontId="9" fillId="3" borderId="9" xfId="1" applyFont="1" applyFill="1" applyBorder="1" applyAlignment="1" applyProtection="1">
      <alignment horizontal="right" vertical="center"/>
    </xf>
    <xf numFmtId="38" fontId="9" fillId="3" borderId="10" xfId="1" applyFont="1" applyFill="1" applyBorder="1" applyAlignment="1" applyProtection="1">
      <alignment horizontal="right" vertical="center"/>
    </xf>
    <xf numFmtId="38" fontId="9" fillId="3" borderId="14" xfId="1" applyFont="1" applyFill="1" applyBorder="1" applyAlignment="1" applyProtection="1">
      <alignment horizontal="right" vertical="center"/>
    </xf>
    <xf numFmtId="6" fontId="8" fillId="3" borderId="9" xfId="1" applyNumberFormat="1" applyFont="1" applyFill="1" applyBorder="1" applyAlignment="1" applyProtection="1">
      <alignment horizontal="right" vertical="center"/>
    </xf>
    <xf numFmtId="6" fontId="8" fillId="3" borderId="10" xfId="1" applyNumberFormat="1" applyFont="1" applyFill="1" applyBorder="1" applyAlignment="1" applyProtection="1">
      <alignment horizontal="right" vertical="center"/>
    </xf>
    <xf numFmtId="6" fontId="8" fillId="3" borderId="11" xfId="1" applyNumberFormat="1" applyFont="1" applyFill="1" applyBorder="1" applyAlignment="1" applyProtection="1">
      <alignment horizontal="right" vertical="center"/>
    </xf>
    <xf numFmtId="38" fontId="9" fillId="3" borderId="12" xfId="1" applyFont="1" applyFill="1" applyBorder="1" applyAlignment="1" applyProtection="1">
      <alignment horizontal="right" vertical="center"/>
    </xf>
    <xf numFmtId="38" fontId="9" fillId="3" borderId="13" xfId="1" applyFont="1" applyFill="1" applyBorder="1" applyAlignment="1" applyProtection="1">
      <alignment horizontal="right" vertical="center"/>
    </xf>
    <xf numFmtId="38" fontId="9" fillId="3" borderId="15" xfId="1" applyFont="1" applyFill="1" applyBorder="1" applyAlignment="1" applyProtection="1">
      <alignment horizontal="right" vertical="center"/>
    </xf>
    <xf numFmtId="177" fontId="5" fillId="0" borderId="17" xfId="2" applyNumberFormat="1" applyFont="1" applyFill="1" applyBorder="1" applyAlignment="1" applyProtection="1">
      <alignment horizontal="left" vertical="center"/>
    </xf>
    <xf numFmtId="177" fontId="5" fillId="0" borderId="18" xfId="2" applyNumberFormat="1" applyFont="1" applyFill="1" applyBorder="1" applyAlignment="1" applyProtection="1">
      <alignment horizontal="left" vertical="center"/>
    </xf>
    <xf numFmtId="38" fontId="9" fillId="3" borderId="16" xfId="1" applyFont="1" applyFill="1" applyBorder="1" applyAlignment="1" applyProtection="1">
      <alignment horizontal="right" vertical="center"/>
    </xf>
    <xf numFmtId="38" fontId="9" fillId="3" borderId="17" xfId="1" applyFont="1" applyFill="1" applyBorder="1" applyAlignment="1" applyProtection="1">
      <alignment horizontal="right" vertical="center"/>
    </xf>
    <xf numFmtId="38" fontId="9" fillId="3" borderId="18" xfId="1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9" xfId="0" applyFont="1" applyFill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horizontal="left" vertical="center"/>
    </xf>
    <xf numFmtId="0" fontId="0" fillId="3" borderId="45" xfId="0" applyFill="1" applyBorder="1" applyProtection="1">
      <alignment vertical="center"/>
      <protection locked="0"/>
    </xf>
    <xf numFmtId="0" fontId="0" fillId="3" borderId="36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43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3" borderId="31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30" xfId="0" applyFill="1" applyBorder="1" applyProtection="1">
      <alignment vertical="center"/>
      <protection locked="0"/>
    </xf>
    <xf numFmtId="0" fontId="0" fillId="3" borderId="38" xfId="0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38100</xdr:colOff>
      <xdr:row>6</xdr:row>
      <xdr:rowOff>31750</xdr:rowOff>
    </xdr:from>
    <xdr:to>
      <xdr:col>11</xdr:col>
      <xdr:colOff>49864</xdr:colOff>
      <xdr:row>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041400"/>
          <a:ext cx="2539064" cy="311150"/>
        </a:xfrm>
        <a:prstGeom prst="rect">
          <a:avLst/>
        </a:prstGeom>
      </xdr:spPr>
    </xdr:pic>
    <xdr:clientData/>
  </xdr:twoCellAnchor>
  <xdr:twoCellAnchor>
    <xdr:from>
      <xdr:col>0</xdr:col>
      <xdr:colOff>23300</xdr:colOff>
      <xdr:row>20</xdr:row>
      <xdr:rowOff>69850</xdr:rowOff>
    </xdr:from>
    <xdr:to>
      <xdr:col>30</xdr:col>
      <xdr:colOff>330250</xdr:colOff>
      <xdr:row>20</xdr:row>
      <xdr:rowOff>69850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3300" y="3946525"/>
          <a:ext cx="9946250" cy="0"/>
          <a:chOff x="23300" y="3968750"/>
          <a:chExt cx="9840091" cy="0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rot="5400000" flipV="1">
            <a:off x="59300" y="3932750"/>
            <a:ext cx="0" cy="72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rot="5400000" flipV="1">
            <a:off x="9827391" y="3932750"/>
            <a:ext cx="0" cy="72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158750</xdr:colOff>
      <xdr:row>0</xdr:row>
      <xdr:rowOff>6350</xdr:rowOff>
    </xdr:from>
    <xdr:to>
      <xdr:col>25</xdr:col>
      <xdr:colOff>158750</xdr:colOff>
      <xdr:row>32</xdr:row>
      <xdr:rowOff>213783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035925" y="6350"/>
          <a:ext cx="0" cy="6941608"/>
          <a:chOff x="7941571" y="6350"/>
          <a:chExt cx="0" cy="6663266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7941571" y="6350"/>
            <a:ext cx="0" cy="76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941571" y="6593416"/>
            <a:ext cx="0" cy="76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3</xdr:col>
      <xdr:colOff>38100</xdr:colOff>
      <xdr:row>40</xdr:row>
      <xdr:rowOff>31750</xdr:rowOff>
    </xdr:from>
    <xdr:to>
      <xdr:col>11</xdr:col>
      <xdr:colOff>49864</xdr:colOff>
      <xdr:row>42</xdr:row>
      <xdr:rowOff>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8121650"/>
          <a:ext cx="2539064" cy="31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165652</xdr:colOff>
      <xdr:row>0</xdr:row>
      <xdr:rowOff>24848</xdr:rowOff>
    </xdr:from>
    <xdr:to>
      <xdr:col>40</xdr:col>
      <xdr:colOff>5323664</xdr:colOff>
      <xdr:row>28</xdr:row>
      <xdr:rowOff>74543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022" y="24848"/>
          <a:ext cx="11659859" cy="5913782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6</xdr:row>
      <xdr:rowOff>31750</xdr:rowOff>
    </xdr:from>
    <xdr:to>
      <xdr:col>11</xdr:col>
      <xdr:colOff>49864</xdr:colOff>
      <xdr:row>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031875"/>
          <a:ext cx="2564464" cy="311150"/>
        </a:xfrm>
        <a:prstGeom prst="rect">
          <a:avLst/>
        </a:prstGeom>
      </xdr:spPr>
    </xdr:pic>
    <xdr:clientData/>
  </xdr:twoCellAnchor>
  <xdr:twoCellAnchor>
    <xdr:from>
      <xdr:col>0</xdr:col>
      <xdr:colOff>23300</xdr:colOff>
      <xdr:row>20</xdr:row>
      <xdr:rowOff>69850</xdr:rowOff>
    </xdr:from>
    <xdr:to>
      <xdr:col>30</xdr:col>
      <xdr:colOff>330250</xdr:colOff>
      <xdr:row>20</xdr:row>
      <xdr:rowOff>69850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23300" y="3970959"/>
          <a:ext cx="10014167" cy="0"/>
          <a:chOff x="23300" y="3968750"/>
          <a:chExt cx="9840091" cy="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rot="5400000" flipV="1">
            <a:off x="59300" y="3932750"/>
            <a:ext cx="0" cy="72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5400000" flipV="1">
            <a:off x="9827391" y="3932750"/>
            <a:ext cx="0" cy="72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158750</xdr:colOff>
      <xdr:row>0</xdr:row>
      <xdr:rowOff>6350</xdr:rowOff>
    </xdr:from>
    <xdr:to>
      <xdr:col>25</xdr:col>
      <xdr:colOff>158750</xdr:colOff>
      <xdr:row>33</xdr:row>
      <xdr:rowOff>4233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085207" y="6350"/>
          <a:ext cx="0" cy="6988405"/>
          <a:chOff x="7941571" y="6350"/>
          <a:chExt cx="0" cy="6663266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7941571" y="6350"/>
            <a:ext cx="0" cy="76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7941571" y="6593416"/>
            <a:ext cx="0" cy="76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</xdr:col>
      <xdr:colOff>38100</xdr:colOff>
      <xdr:row>40</xdr:row>
      <xdr:rowOff>31750</xdr:rowOff>
    </xdr:from>
    <xdr:to>
      <xdr:col>11</xdr:col>
      <xdr:colOff>49864</xdr:colOff>
      <xdr:row>42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8147050"/>
          <a:ext cx="2564464" cy="311150"/>
        </a:xfrm>
        <a:prstGeom prst="rect">
          <a:avLst/>
        </a:prstGeom>
      </xdr:spPr>
    </xdr:pic>
    <xdr:clientData/>
  </xdr:twoCellAnchor>
  <xdr:twoCellAnchor>
    <xdr:from>
      <xdr:col>10</xdr:col>
      <xdr:colOff>47624</xdr:colOff>
      <xdr:row>1</xdr:row>
      <xdr:rowOff>114301</xdr:rowOff>
    </xdr:from>
    <xdr:to>
      <xdr:col>17</xdr:col>
      <xdr:colOff>38100</xdr:colOff>
      <xdr:row>4</xdr:row>
      <xdr:rowOff>28575</xdr:rowOff>
    </xdr:to>
    <xdr:sp macro="" textlink="">
      <xdr:nvSpPr>
        <xdr:cNvPr id="24" name="強調線吹き出し 2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905499" y="200026"/>
          <a:ext cx="2019301" cy="485774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75245"/>
            <a:gd name="adj6" fmla="val -55557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事業部・支店 </a:t>
          </a:r>
          <a:r>
            <a:rPr kumimoji="1" lang="en-US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営業所を</a:t>
          </a:r>
          <a:endParaRPr lang="ja-JP" altLang="ja-JP" sz="1000">
            <a:solidFill>
              <a:schemeClr val="bg1"/>
            </a:solidFill>
            <a:effectLst/>
          </a:endParaRPr>
        </a:p>
        <a:p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選択すると自動で表示されます。</a:t>
          </a:r>
          <a:endParaRPr lang="ja-JP" altLang="ja-JP" sz="1000">
            <a:solidFill>
              <a:schemeClr val="bg1"/>
            </a:solidFill>
            <a:effectLst/>
          </a:endParaRPr>
        </a:p>
        <a:p>
          <a:pPr algn="l"/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161924</xdr:colOff>
      <xdr:row>6</xdr:row>
      <xdr:rowOff>104776</xdr:rowOff>
    </xdr:from>
    <xdr:to>
      <xdr:col>17</xdr:col>
      <xdr:colOff>38100</xdr:colOff>
      <xdr:row>8</xdr:row>
      <xdr:rowOff>9525</xdr:rowOff>
    </xdr:to>
    <xdr:sp macro="" textlink="">
      <xdr:nvSpPr>
        <xdr:cNvPr id="25" name="強調線吹き出し 2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799" y="1104901"/>
          <a:ext cx="1905001" cy="247649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129091"/>
            <a:gd name="adj6" fmla="val -54614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事業部</a:t>
          </a:r>
          <a:r>
            <a:rPr kumimoji="1" lang="ja-JP" altLang="en-US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を選択してください</a:t>
          </a:r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chemeClr val="bg1"/>
            </a:solidFill>
            <a:effectLst/>
          </a:endParaRPr>
        </a:p>
        <a:p>
          <a:pPr algn="l"/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142874</xdr:colOff>
      <xdr:row>10</xdr:row>
      <xdr:rowOff>47626</xdr:rowOff>
    </xdr:from>
    <xdr:to>
      <xdr:col>17</xdr:col>
      <xdr:colOff>142875</xdr:colOff>
      <xdr:row>11</xdr:row>
      <xdr:rowOff>57150</xdr:rowOff>
    </xdr:to>
    <xdr:sp macro="" textlink="">
      <xdr:nvSpPr>
        <xdr:cNvPr id="26" name="強調線吹き出し 2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73015" y="1863329"/>
          <a:ext cx="2030016" cy="247649"/>
        </a:xfrm>
        <a:prstGeom prst="accentCallout2">
          <a:avLst>
            <a:gd name="adj1" fmla="val 28554"/>
            <a:gd name="adj2" fmla="val 59"/>
            <a:gd name="adj3" fmla="val 30515"/>
            <a:gd name="adj4" fmla="val -8400"/>
            <a:gd name="adj5" fmla="val -47833"/>
            <a:gd name="adj6" fmla="val -51614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支店</a:t>
          </a:r>
          <a:r>
            <a:rPr kumimoji="1" lang="en-US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営業所を選択してください</a:t>
          </a:r>
          <a:r>
            <a:rPr kumimoji="1" lang="ja-JP" altLang="ja-JP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chemeClr val="bg1"/>
            </a:solidFill>
            <a:effectLst/>
          </a:endParaRPr>
        </a:p>
        <a:p>
          <a:pPr algn="l"/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228598</xdr:colOff>
      <xdr:row>11</xdr:row>
      <xdr:rowOff>104776</xdr:rowOff>
    </xdr:from>
    <xdr:to>
      <xdr:col>17</xdr:col>
      <xdr:colOff>161924</xdr:colOff>
      <xdr:row>12</xdr:row>
      <xdr:rowOff>123825</xdr:rowOff>
    </xdr:to>
    <xdr:sp macro="" textlink="">
      <xdr:nvSpPr>
        <xdr:cNvPr id="27" name="強調線吹き出し 2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81623" y="2162176"/>
          <a:ext cx="2667001" cy="247649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152168"/>
            <a:gd name="adj6" fmla="val -36553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工事名</a:t>
          </a:r>
          <a:r>
            <a:rPr kumimoji="1" lang="en-US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正式または略称</a:t>
          </a:r>
          <a:r>
            <a:rPr kumimoji="1" lang="en-US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lang="ja-JP" altLang="ja-JP" sz="1000">
            <a:effectLst/>
          </a:endParaRPr>
        </a:p>
        <a:p>
          <a:pPr algn="l"/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266285</xdr:colOff>
      <xdr:row>14</xdr:row>
      <xdr:rowOff>167033</xdr:rowOff>
    </xdr:from>
    <xdr:to>
      <xdr:col>20</xdr:col>
      <xdr:colOff>151987</xdr:colOff>
      <xdr:row>16</xdr:row>
      <xdr:rowOff>71782</xdr:rowOff>
    </xdr:to>
    <xdr:sp macro="" textlink="">
      <xdr:nvSpPr>
        <xdr:cNvPr id="28" name="強調線吹き出し 2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518024" y="2822990"/>
          <a:ext cx="1674746" cy="252618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84766"/>
            <a:gd name="adj6" fmla="val -19504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請求回を選択してください。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266699</xdr:colOff>
      <xdr:row>14</xdr:row>
      <xdr:rowOff>19051</xdr:rowOff>
    </xdr:from>
    <xdr:to>
      <xdr:col>13</xdr:col>
      <xdr:colOff>333376</xdr:colOff>
      <xdr:row>15</xdr:row>
      <xdr:rowOff>38100</xdr:rowOff>
    </xdr:to>
    <xdr:sp macro="" textlink="">
      <xdr:nvSpPr>
        <xdr:cNvPr id="29" name="強調線吹き出し 2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590799" y="2714626"/>
          <a:ext cx="1695452" cy="247649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159861"/>
            <a:gd name="adj6" fmla="val -13520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請求月を選択してください。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190500</xdr:colOff>
      <xdr:row>20</xdr:row>
      <xdr:rowOff>247651</xdr:rowOff>
    </xdr:from>
    <xdr:to>
      <xdr:col>15</xdr:col>
      <xdr:colOff>123826</xdr:colOff>
      <xdr:row>21</xdr:row>
      <xdr:rowOff>238125</xdr:rowOff>
    </xdr:to>
    <xdr:sp macro="" textlink="">
      <xdr:nvSpPr>
        <xdr:cNvPr id="30" name="強調線吹き出し 2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867025" y="4124326"/>
          <a:ext cx="1914526" cy="247649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-259372"/>
            <a:gd name="adj6" fmla="val 20981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請求金額を記入してください。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215566</xdr:colOff>
      <xdr:row>2</xdr:row>
      <xdr:rowOff>45119</xdr:rowOff>
    </xdr:from>
    <xdr:to>
      <xdr:col>26</xdr:col>
      <xdr:colOff>57150</xdr:colOff>
      <xdr:row>6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7369342" y="436145"/>
          <a:ext cx="894347" cy="609098"/>
        </a:xfrm>
        <a:prstGeom prst="line">
          <a:avLst/>
        </a:prstGeom>
        <a:ln w="9525">
          <a:solidFill>
            <a:schemeClr val="accent6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215566</xdr:colOff>
      <xdr:row>2</xdr:row>
      <xdr:rowOff>45119</xdr:rowOff>
    </xdr:from>
    <xdr:to>
      <xdr:col>28</xdr:col>
      <xdr:colOff>20052</xdr:colOff>
      <xdr:row>6</xdr:row>
      <xdr:rowOff>45119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7369342" y="436145"/>
          <a:ext cx="1559092" cy="606592"/>
        </a:xfrm>
        <a:prstGeom prst="line">
          <a:avLst/>
        </a:prstGeom>
        <a:ln w="9525">
          <a:solidFill>
            <a:schemeClr val="accent6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342899</xdr:colOff>
      <xdr:row>1</xdr:row>
      <xdr:rowOff>257176</xdr:rowOff>
    </xdr:from>
    <xdr:to>
      <xdr:col>29</xdr:col>
      <xdr:colOff>0</xdr:colOff>
      <xdr:row>3</xdr:row>
      <xdr:rowOff>47625</xdr:rowOff>
    </xdr:to>
    <xdr:sp macro="" textlink="">
      <xdr:nvSpPr>
        <xdr:cNvPr id="32" name="強調線吹き出し 2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515224" y="342901"/>
          <a:ext cx="1771651" cy="285749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248579"/>
            <a:gd name="adj6" fmla="val -13622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年月日を選択してください。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200024</xdr:colOff>
      <xdr:row>8</xdr:row>
      <xdr:rowOff>142876</xdr:rowOff>
    </xdr:from>
    <xdr:to>
      <xdr:col>29</xdr:col>
      <xdr:colOff>257175</xdr:colOff>
      <xdr:row>10</xdr:row>
      <xdr:rowOff>114300</xdr:rowOff>
    </xdr:to>
    <xdr:sp macro="" textlink="">
      <xdr:nvSpPr>
        <xdr:cNvPr id="39" name="強調線吹き出し 2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019924" y="1485901"/>
          <a:ext cx="2524126" cy="447674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89997"/>
            <a:gd name="adj6" fmla="val -19205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住所・氏名を記入し、押印してください。</a:t>
          </a:r>
          <a:endParaRPr lang="ja-JP" altLang="ja-JP" sz="1000">
            <a:effectLst/>
          </a:endParaRPr>
        </a:p>
        <a:p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電子印は無効です。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6016</xdr:colOff>
      <xdr:row>13</xdr:row>
      <xdr:rowOff>159419</xdr:rowOff>
    </xdr:from>
    <xdr:to>
      <xdr:col>26</xdr:col>
      <xdr:colOff>66675</xdr:colOff>
      <xdr:row>16</xdr:row>
      <xdr:rowOff>85725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7178341" y="2616869"/>
          <a:ext cx="1117934" cy="507331"/>
        </a:xfrm>
        <a:prstGeom prst="line">
          <a:avLst/>
        </a:prstGeom>
        <a:ln w="9525">
          <a:solidFill>
            <a:schemeClr val="accent6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161924</xdr:colOff>
      <xdr:row>13</xdr:row>
      <xdr:rowOff>9526</xdr:rowOff>
    </xdr:from>
    <xdr:to>
      <xdr:col>29</xdr:col>
      <xdr:colOff>57150</xdr:colOff>
      <xdr:row>15</xdr:row>
      <xdr:rowOff>19051</xdr:rowOff>
    </xdr:to>
    <xdr:sp macro="" textlink="">
      <xdr:nvSpPr>
        <xdr:cNvPr id="41" name="強調線吹き出し 2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246315" y="2439091"/>
          <a:ext cx="1982444" cy="462308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134579"/>
            <a:gd name="adj6" fmla="val -13148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pPr eaLnBrk="1" fontAlgn="auto" latinLnBrk="0" hangingPunct="1"/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請求区分を選択してください。</a:t>
          </a:r>
          <a:endParaRPr lang="ja-JP" altLang="ja-JP" sz="1000">
            <a:effectLst/>
          </a:endParaRPr>
        </a:p>
        <a:p>
          <a:pPr eaLnBrk="1" fontAlgn="auto" latinLnBrk="0" hangingPunct="1"/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（注文書に記載してあります）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17</xdr:col>
      <xdr:colOff>38099</xdr:colOff>
      <xdr:row>25</xdr:row>
      <xdr:rowOff>38101</xdr:rowOff>
    </xdr:from>
    <xdr:to>
      <xdr:col>26</xdr:col>
      <xdr:colOff>171449</xdr:colOff>
      <xdr:row>27</xdr:row>
      <xdr:rowOff>123825</xdr:rowOff>
    </xdr:to>
    <xdr:sp macro="" textlink="">
      <xdr:nvSpPr>
        <xdr:cNvPr id="43" name="強調線吹き出し 2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5095874" y="5162551"/>
          <a:ext cx="3305175" cy="561974"/>
        </a:xfrm>
        <a:prstGeom prst="accentCallout2">
          <a:avLst>
            <a:gd name="adj1" fmla="val 28554"/>
            <a:gd name="adj2" fmla="val 59"/>
            <a:gd name="adj3" fmla="val -66550"/>
            <a:gd name="adj4" fmla="val -2454"/>
            <a:gd name="adj5" fmla="val -297294"/>
            <a:gd name="adj6" fmla="val 75465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前回まで：</a:t>
          </a: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前回までの契約金額を記入してください。</a:t>
          </a:r>
          <a:endParaRPr kumimoji="1" lang="en-US" altLang="ja-JP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追加・変更：増減額を記入してください。</a:t>
          </a:r>
          <a:endParaRPr kumimoji="1" lang="en-US" altLang="ja-JP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161925</xdr:colOff>
      <xdr:row>19</xdr:row>
      <xdr:rowOff>109289</xdr:rowOff>
    </xdr:from>
    <xdr:to>
      <xdr:col>24</xdr:col>
      <xdr:colOff>14037</xdr:colOff>
      <xdr:row>23</xdr:row>
      <xdr:rowOff>161925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 flipV="1">
          <a:off x="5019675" y="3738314"/>
          <a:ext cx="2519112" cy="1052761"/>
        </a:xfrm>
        <a:prstGeom prst="line">
          <a:avLst/>
        </a:prstGeom>
        <a:ln w="9525">
          <a:solidFill>
            <a:schemeClr val="accent6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66674</xdr:colOff>
      <xdr:row>27</xdr:row>
      <xdr:rowOff>190501</xdr:rowOff>
    </xdr:from>
    <xdr:to>
      <xdr:col>26</xdr:col>
      <xdr:colOff>200024</xdr:colOff>
      <xdr:row>29</xdr:row>
      <xdr:rowOff>95250</xdr:rowOff>
    </xdr:to>
    <xdr:sp macro="" textlink="">
      <xdr:nvSpPr>
        <xdr:cNvPr id="53" name="強調線吹き出し 2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124449" y="5791201"/>
          <a:ext cx="3305175" cy="361949"/>
        </a:xfrm>
        <a:prstGeom prst="accentCallout2">
          <a:avLst>
            <a:gd name="adj1" fmla="val 34754"/>
            <a:gd name="adj2" fmla="val 102652"/>
            <a:gd name="adj3" fmla="val 7446"/>
            <a:gd name="adj4" fmla="val 107345"/>
            <a:gd name="adj5" fmla="val -417722"/>
            <a:gd name="adj6" fmla="val 107742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pPr eaLnBrk="1" fontAlgn="auto" latinLnBrk="0" hangingPunct="1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前回までの請求金額・出来高を記入してください。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37</xdr:col>
      <xdr:colOff>859480</xdr:colOff>
      <xdr:row>27</xdr:row>
      <xdr:rowOff>107528</xdr:rowOff>
    </xdr:from>
    <xdr:to>
      <xdr:col>38</xdr:col>
      <xdr:colOff>530087</xdr:colOff>
      <xdr:row>28</xdr:row>
      <xdr:rowOff>66261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357937" y="5739702"/>
          <a:ext cx="614824" cy="19064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900893</xdr:colOff>
      <xdr:row>27</xdr:row>
      <xdr:rowOff>129200</xdr:rowOff>
    </xdr:from>
    <xdr:to>
      <xdr:col>38</xdr:col>
      <xdr:colOff>1731064</xdr:colOff>
      <xdr:row>28</xdr:row>
      <xdr:rowOff>66261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4343567" y="5761374"/>
          <a:ext cx="830171" cy="16897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457663</xdr:colOff>
      <xdr:row>27</xdr:row>
      <xdr:rowOff>137483</xdr:rowOff>
    </xdr:from>
    <xdr:to>
      <xdr:col>40</xdr:col>
      <xdr:colOff>1292087</xdr:colOff>
      <xdr:row>28</xdr:row>
      <xdr:rowOff>66261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7022880" y="5769657"/>
          <a:ext cx="834424" cy="16069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1796751</xdr:colOff>
      <xdr:row>27</xdr:row>
      <xdr:rowOff>114519</xdr:rowOff>
    </xdr:from>
    <xdr:to>
      <xdr:col>40</xdr:col>
      <xdr:colOff>2625587</xdr:colOff>
      <xdr:row>28</xdr:row>
      <xdr:rowOff>66261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8361968" y="5746693"/>
          <a:ext cx="828836" cy="18365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347871</xdr:colOff>
      <xdr:row>18</xdr:row>
      <xdr:rowOff>132522</xdr:rowOff>
    </xdr:from>
    <xdr:to>
      <xdr:col>38</xdr:col>
      <xdr:colOff>222676</xdr:colOff>
      <xdr:row>27</xdr:row>
      <xdr:rowOff>107528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1" idx="0"/>
        </xdr:cNvCxnSpPr>
      </xdr:nvCxnSpPr>
      <xdr:spPr>
        <a:xfrm rot="16200000" flipV="1">
          <a:off x="10584770" y="2659123"/>
          <a:ext cx="2194745" cy="3966414"/>
        </a:xfrm>
        <a:prstGeom prst="bent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16566</xdr:colOff>
      <xdr:row>19</xdr:row>
      <xdr:rowOff>132524</xdr:rowOff>
    </xdr:from>
    <xdr:to>
      <xdr:col>38</xdr:col>
      <xdr:colOff>1315979</xdr:colOff>
      <xdr:row>27</xdr:row>
      <xdr:rowOff>129200</xdr:rowOff>
    </xdr:to>
    <xdr:cxnSp macro="">
      <xdr:nvCxnSpPr>
        <xdr:cNvPr id="38" name="カギ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1" idx="0"/>
        </xdr:cNvCxnSpPr>
      </xdr:nvCxnSpPr>
      <xdr:spPr>
        <a:xfrm rot="16200000" flipV="1">
          <a:off x="11253108" y="2255829"/>
          <a:ext cx="1976220" cy="5034870"/>
        </a:xfrm>
        <a:prstGeom prst="bent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21</xdr:row>
      <xdr:rowOff>107675</xdr:rowOff>
    </xdr:from>
    <xdr:to>
      <xdr:col>40</xdr:col>
      <xdr:colOff>874875</xdr:colOff>
      <xdr:row>27</xdr:row>
      <xdr:rowOff>137483</xdr:rowOff>
    </xdr:to>
    <xdr:cxnSp macro="">
      <xdr:nvCxnSpPr>
        <xdr:cNvPr id="42" name="カギ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>
          <a:stCxn id="33" idx="0"/>
        </xdr:cNvCxnSpPr>
      </xdr:nvCxnSpPr>
      <xdr:spPr>
        <a:xfrm rot="16200000" flipV="1">
          <a:off x="12821599" y="1151164"/>
          <a:ext cx="1504112" cy="7732874"/>
        </a:xfrm>
        <a:prstGeom prst="bent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8283</xdr:colOff>
      <xdr:row>18</xdr:row>
      <xdr:rowOff>107675</xdr:rowOff>
    </xdr:from>
    <xdr:to>
      <xdr:col>40</xdr:col>
      <xdr:colOff>2211169</xdr:colOff>
      <xdr:row>28</xdr:row>
      <xdr:rowOff>66262</xdr:rowOff>
    </xdr:to>
    <xdr:cxnSp macro="">
      <xdr:nvCxnSpPr>
        <xdr:cNvPr id="45" name="カギ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36" idx="2"/>
        </xdr:cNvCxnSpPr>
      </xdr:nvCxnSpPr>
      <xdr:spPr>
        <a:xfrm rot="5400000" flipH="1">
          <a:off x="10527052" y="-2318985"/>
          <a:ext cx="2410239" cy="14088429"/>
        </a:xfrm>
        <a:prstGeom prst="bentConnector4">
          <a:avLst>
            <a:gd name="adj1" fmla="val -13265"/>
            <a:gd name="adj2" fmla="val 98268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19049</xdr:colOff>
      <xdr:row>22</xdr:row>
      <xdr:rowOff>123825</xdr:rowOff>
    </xdr:from>
    <xdr:to>
      <xdr:col>30</xdr:col>
      <xdr:colOff>352424</xdr:colOff>
      <xdr:row>29</xdr:row>
      <xdr:rowOff>161925</xdr:rowOff>
    </xdr:to>
    <xdr:sp macro="" textlink="">
      <xdr:nvSpPr>
        <xdr:cNvPr id="59" name="フリーフォーム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9658349" y="4505325"/>
          <a:ext cx="333375" cy="1714500"/>
        </a:xfrm>
        <a:custGeom>
          <a:avLst/>
          <a:gdLst>
            <a:gd name="connsiteX0" fmla="*/ 514350 w 514350"/>
            <a:gd name="connsiteY0" fmla="*/ 1295400 h 1295400"/>
            <a:gd name="connsiteX1" fmla="*/ 514350 w 514350"/>
            <a:gd name="connsiteY1" fmla="*/ 0 h 1295400"/>
            <a:gd name="connsiteX2" fmla="*/ 0 w 514350"/>
            <a:gd name="connsiteY2" fmla="*/ 0 h 1295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4350" h="1295400">
              <a:moveTo>
                <a:pt x="514350" y="1295400"/>
              </a:moveTo>
              <a:lnTo>
                <a:pt x="514350" y="0"/>
              </a:lnTo>
              <a:lnTo>
                <a:pt x="0" y="0"/>
              </a:lnTo>
            </a:path>
          </a:pathLst>
        </a:custGeom>
        <a:noFill/>
        <a:ln w="28575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87380</xdr:colOff>
      <xdr:row>11</xdr:row>
      <xdr:rowOff>43347</xdr:rowOff>
    </xdr:from>
    <xdr:to>
      <xdr:col>27</xdr:col>
      <xdr:colOff>237434</xdr:colOff>
      <xdr:row>12</xdr:row>
      <xdr:rowOff>69574</xdr:rowOff>
    </xdr:to>
    <xdr:sp macro="" textlink="">
      <xdr:nvSpPr>
        <xdr:cNvPr id="37" name="強調線吹き出し 2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432423" y="2075347"/>
          <a:ext cx="3280881" cy="252618"/>
        </a:xfrm>
        <a:prstGeom prst="accentCallout2">
          <a:avLst>
            <a:gd name="adj1" fmla="val 28554"/>
            <a:gd name="adj2" fmla="val 59"/>
            <a:gd name="adj3" fmla="val 30515"/>
            <a:gd name="adj4" fmla="val -7227"/>
            <a:gd name="adj5" fmla="val 270560"/>
            <a:gd name="adj6" fmla="val 34282"/>
          </a:avLst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72000" tIns="0" rIns="36000" bIns="0" rtlCol="0" anchor="ctr"/>
        <a:lstStyle/>
        <a:p>
          <a:r>
            <a:rPr kumimoji="1" lang="ja-JP" altLang="en-U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適格請求書発行事業者の登録番号を記入してください。</a:t>
          </a:r>
          <a:endParaRPr kumimoji="1" lang="ja-JP" altLang="en-US" sz="10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99"/>
  <sheetViews>
    <sheetView showGridLines="0" tabSelected="1" zoomScaleNormal="100" zoomScaleSheetLayoutView="78" workbookViewId="0"/>
  </sheetViews>
  <sheetFormatPr defaultColWidth="8.625" defaultRowHeight="18.75"/>
  <cols>
    <col min="1" max="1" width="4.125" style="4" customWidth="1"/>
    <col min="2" max="2" width="2.625" style="4" customWidth="1"/>
    <col min="3" max="5" width="4.625" style="4" customWidth="1"/>
    <col min="6" max="7" width="2.625" style="4" customWidth="1"/>
    <col min="8" max="10" width="4.625" style="4" customWidth="1"/>
    <col min="11" max="11" width="5.125" style="4" customWidth="1"/>
    <col min="12" max="12" width="3.625" style="4" customWidth="1"/>
    <col min="13" max="13" width="3.375" style="4" customWidth="1"/>
    <col min="14" max="15" width="4.625" style="4" customWidth="1"/>
    <col min="16" max="17" width="2.625" style="4" customWidth="1"/>
    <col min="18" max="33" width="4.625" style="4" customWidth="1"/>
    <col min="34" max="37" width="5.625" style="4" customWidth="1"/>
    <col min="38" max="38" width="12.375" style="4" bestFit="1" customWidth="1"/>
    <col min="39" max="39" width="32" style="4" bestFit="1" customWidth="1"/>
    <col min="40" max="40" width="9" style="4" bestFit="1" customWidth="1"/>
    <col min="41" max="41" width="72.25" style="4" bestFit="1" customWidth="1"/>
    <col min="42" max="303" width="5.625" style="4" customWidth="1"/>
    <col min="304" max="16384" width="8.625" style="4"/>
  </cols>
  <sheetData>
    <row r="1" spans="1:32" ht="6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2" ht="24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60"/>
      <c r="O2" s="60"/>
      <c r="P2" s="60"/>
      <c r="Q2" s="60"/>
      <c r="R2" s="60"/>
      <c r="S2" s="60"/>
      <c r="T2" s="60"/>
      <c r="U2" s="60"/>
      <c r="V2" s="5"/>
      <c r="W2" s="5"/>
      <c r="X2" s="3"/>
      <c r="Y2" s="5"/>
      <c r="Z2" s="5"/>
      <c r="AA2" s="5"/>
      <c r="AB2" s="3"/>
      <c r="AC2" s="3"/>
      <c r="AD2" s="3"/>
      <c r="AE2" s="61"/>
    </row>
    <row r="3" spans="1:32" ht="15.6" customHeight="1">
      <c r="A3" s="3"/>
      <c r="B3" s="3"/>
      <c r="C3" s="6"/>
      <c r="D3" s="86" t="str">
        <f>IF(E3="","","〒")</f>
        <v/>
      </c>
      <c r="E3" s="170" t="str">
        <f>IFERROR(INDEX(AM69:AO98,MATCH(D10,AM69:AM98,0),2),"")</f>
        <v/>
      </c>
      <c r="F3" s="170"/>
      <c r="G3" s="170"/>
      <c r="H3" s="7"/>
      <c r="I3" s="8"/>
      <c r="J3" s="8"/>
      <c r="K3" s="8"/>
      <c r="L3" s="8"/>
      <c r="M3" s="8"/>
      <c r="N3" s="60"/>
      <c r="O3" s="60"/>
      <c r="P3" s="60"/>
      <c r="Q3" s="60"/>
      <c r="R3" s="60"/>
      <c r="S3" s="60"/>
      <c r="T3" s="60"/>
      <c r="U3" s="60"/>
      <c r="V3" s="60"/>
      <c r="W3" s="9"/>
      <c r="X3" s="9"/>
      <c r="Y3" s="3"/>
      <c r="Z3" s="3"/>
      <c r="AA3" s="3"/>
      <c r="AB3" s="3"/>
      <c r="AC3" s="3"/>
      <c r="AD3" s="3"/>
      <c r="AE3" s="3"/>
    </row>
    <row r="4" spans="1:32" ht="6" customHeight="1">
      <c r="A4" s="10"/>
      <c r="B4" s="94" t="str">
        <f>IF(D10="","(住所) ","")</f>
        <v xml:space="preserve">(住所) </v>
      </c>
      <c r="C4" s="94"/>
      <c r="D4" s="101" t="str">
        <f>IFERROR(INDEX(AM69:AO98,MATCH(D10,AM69:AM98,0),3),"")</f>
        <v/>
      </c>
      <c r="E4" s="101"/>
      <c r="F4" s="101"/>
      <c r="G4" s="101"/>
      <c r="H4" s="101"/>
      <c r="I4" s="101"/>
      <c r="J4" s="101"/>
      <c r="K4" s="101"/>
      <c r="L4" s="105" t="s">
        <v>105</v>
      </c>
      <c r="M4" s="105"/>
      <c r="N4" s="105"/>
      <c r="O4" s="105"/>
      <c r="P4" s="105"/>
      <c r="Q4" s="105"/>
      <c r="R4" s="105"/>
      <c r="S4" s="105"/>
      <c r="T4" s="105"/>
      <c r="U4" s="105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21" customHeight="1">
      <c r="A5" s="11"/>
      <c r="B5" s="94"/>
      <c r="C5" s="94"/>
      <c r="D5" s="101"/>
      <c r="E5" s="101"/>
      <c r="F5" s="101"/>
      <c r="G5" s="101"/>
      <c r="H5" s="101"/>
      <c r="I5" s="101"/>
      <c r="J5" s="101"/>
      <c r="K5" s="101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3"/>
      <c r="W5" s="3"/>
      <c r="X5" s="3"/>
      <c r="Y5" s="3"/>
      <c r="Z5" s="3"/>
      <c r="AA5" s="3"/>
      <c r="AB5" s="104" t="s">
        <v>77</v>
      </c>
      <c r="AC5" s="104"/>
      <c r="AD5" s="104"/>
      <c r="AE5" s="11"/>
    </row>
    <row r="6" spans="1:32" ht="6.6" customHeight="1">
      <c r="A6" s="11"/>
      <c r="B6" s="94"/>
      <c r="C6" s="94"/>
      <c r="D6" s="102"/>
      <c r="E6" s="102"/>
      <c r="F6" s="102"/>
      <c r="G6" s="102"/>
      <c r="H6" s="102"/>
      <c r="I6" s="102"/>
      <c r="J6" s="102"/>
      <c r="K6" s="102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7"/>
      <c r="W6" s="7"/>
      <c r="X6" s="78"/>
      <c r="Y6" s="79"/>
      <c r="Z6" s="9"/>
      <c r="AA6" s="9"/>
      <c r="AB6" s="12"/>
      <c r="AC6" s="12"/>
      <c r="AD6" s="12"/>
      <c r="AE6" s="11"/>
    </row>
    <row r="7" spans="1:32" ht="18" customHeight="1">
      <c r="A7" s="10"/>
      <c r="B7" s="8"/>
      <c r="C7" s="9"/>
      <c r="D7" s="96"/>
      <c r="E7" s="96"/>
      <c r="F7" s="96"/>
      <c r="G7" s="96"/>
      <c r="H7" s="96"/>
      <c r="I7" s="96"/>
      <c r="J7" s="96"/>
      <c r="K7" s="96"/>
      <c r="L7" s="9"/>
      <c r="M7" s="9"/>
      <c r="N7" s="9"/>
      <c r="O7" s="8"/>
      <c r="P7" s="8"/>
      <c r="Q7" s="8"/>
      <c r="R7" s="10"/>
      <c r="S7" s="11"/>
      <c r="T7" s="11"/>
      <c r="U7" s="77"/>
      <c r="V7" s="103" t="s">
        <v>102</v>
      </c>
      <c r="W7" s="103"/>
      <c r="X7" s="129"/>
      <c r="Y7" s="129"/>
      <c r="Z7" s="13" t="s">
        <v>1</v>
      </c>
      <c r="AA7" s="75"/>
      <c r="AB7" s="13" t="s">
        <v>2</v>
      </c>
      <c r="AC7" s="75"/>
      <c r="AD7" s="13" t="s">
        <v>3</v>
      </c>
      <c r="AE7" s="10"/>
    </row>
    <row r="8" spans="1:32" ht="9" customHeight="1">
      <c r="A8" s="10"/>
      <c r="B8" s="8"/>
      <c r="C8" s="9"/>
      <c r="D8" s="77"/>
      <c r="E8" s="77"/>
      <c r="F8" s="77"/>
      <c r="G8" s="77"/>
      <c r="H8" s="77"/>
      <c r="I8" s="77"/>
      <c r="J8" s="77"/>
      <c r="K8" s="77"/>
      <c r="L8" s="9"/>
      <c r="M8" s="9"/>
      <c r="N8" s="9"/>
      <c r="O8" s="8"/>
      <c r="P8" s="8"/>
      <c r="Q8" s="8"/>
      <c r="R8" s="10"/>
      <c r="S8" s="11"/>
      <c r="T8" s="11"/>
      <c r="U8" s="77"/>
      <c r="V8" s="64"/>
      <c r="W8" s="64"/>
      <c r="X8" s="74"/>
      <c r="Y8" s="74"/>
      <c r="Z8" s="13"/>
      <c r="AA8" s="74"/>
      <c r="AB8" s="13"/>
      <c r="AC8" s="74"/>
      <c r="AD8" s="13"/>
      <c r="AE8" s="10"/>
    </row>
    <row r="9" spans="1:32">
      <c r="A9" s="3"/>
      <c r="B9" s="94" t="str">
        <f>IF(D9&lt;&gt;0,"","(事業部)")</f>
        <v>(事業部)</v>
      </c>
      <c r="C9" s="94"/>
      <c r="D9" s="150"/>
      <c r="E9" s="150"/>
      <c r="F9" s="150"/>
      <c r="G9" s="150"/>
      <c r="H9" s="150"/>
      <c r="I9" s="150"/>
      <c r="J9" s="150"/>
      <c r="K9" s="150"/>
      <c r="L9" s="8"/>
      <c r="M9" s="8"/>
      <c r="N9" s="8"/>
      <c r="O9" s="6"/>
      <c r="P9" s="8"/>
      <c r="Q9" s="8"/>
      <c r="R9" s="10"/>
      <c r="S9" s="95" t="s">
        <v>26</v>
      </c>
      <c r="T9" s="96"/>
      <c r="U9" s="96"/>
      <c r="V9" s="96"/>
      <c r="W9" s="14"/>
      <c r="X9" s="15"/>
      <c r="Y9" s="120" t="s">
        <v>88</v>
      </c>
      <c r="Z9" s="121"/>
      <c r="AA9" s="121"/>
      <c r="AB9" s="130"/>
      <c r="AC9" s="130"/>
      <c r="AD9" s="131"/>
      <c r="AE9" s="8"/>
    </row>
    <row r="10" spans="1:32">
      <c r="A10" s="3"/>
      <c r="B10" s="94" t="str">
        <f>IF(D10&lt;&gt;0,"","( 店所 )")</f>
        <v>( 店所 )</v>
      </c>
      <c r="C10" s="94"/>
      <c r="D10" s="139"/>
      <c r="E10" s="139"/>
      <c r="F10" s="139"/>
      <c r="G10" s="139"/>
      <c r="H10" s="139"/>
      <c r="I10" s="139"/>
      <c r="J10" s="139"/>
      <c r="K10" s="139"/>
      <c r="L10" s="65" t="s">
        <v>0</v>
      </c>
      <c r="M10" s="65"/>
      <c r="N10" s="9"/>
      <c r="O10" s="6"/>
      <c r="P10" s="8"/>
      <c r="Q10" s="8"/>
      <c r="R10" s="10"/>
      <c r="S10" s="116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37" t="s">
        <v>81</v>
      </c>
      <c r="AE10" s="8"/>
    </row>
    <row r="11" spans="1:32">
      <c r="A11" s="3"/>
      <c r="B11" s="8"/>
      <c r="C11" s="6"/>
      <c r="D11" s="16"/>
      <c r="E11" s="65"/>
      <c r="F11" s="65"/>
      <c r="G11" s="65"/>
      <c r="H11" s="65"/>
      <c r="I11" s="65"/>
      <c r="J11" s="65"/>
      <c r="K11" s="65"/>
      <c r="L11" s="65"/>
      <c r="M11" s="65"/>
      <c r="N11" s="17"/>
      <c r="O11" s="8"/>
      <c r="P11" s="8"/>
      <c r="Q11" s="8"/>
      <c r="R11" s="10"/>
      <c r="S11" s="116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8"/>
      <c r="AE11" s="8"/>
    </row>
    <row r="12" spans="1:32" ht="18" customHeight="1">
      <c r="A12" s="3"/>
      <c r="B12" s="65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0"/>
      <c r="S12" s="116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8"/>
      <c r="AE12" s="8"/>
    </row>
    <row r="13" spans="1:32" ht="13.5" customHeight="1">
      <c r="A13" s="3"/>
      <c r="B13" s="8"/>
      <c r="C13" s="8"/>
      <c r="D13" s="8"/>
      <c r="E13" s="8"/>
      <c r="F13" s="8"/>
      <c r="G13" s="8"/>
      <c r="H13" s="8"/>
      <c r="I13" s="8"/>
      <c r="J13" s="8"/>
      <c r="K13" s="77"/>
      <c r="L13" s="8"/>
      <c r="M13" s="8"/>
      <c r="N13" s="8"/>
      <c r="O13" s="10"/>
      <c r="P13" s="10"/>
      <c r="Q13" s="10"/>
      <c r="R13" s="10"/>
      <c r="S13" s="116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8"/>
      <c r="AE13" s="8"/>
    </row>
    <row r="14" spans="1:32">
      <c r="A14" s="10"/>
      <c r="B14" s="97" t="s">
        <v>33</v>
      </c>
      <c r="C14" s="97"/>
      <c r="D14" s="97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0"/>
      <c r="R14" s="10"/>
      <c r="S14" s="11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8"/>
      <c r="AE14" s="8"/>
    </row>
    <row r="15" spans="1:32" ht="18" customHeight="1">
      <c r="A15" s="10"/>
      <c r="B15" s="114" t="s">
        <v>83</v>
      </c>
      <c r="C15" s="114"/>
      <c r="D15" s="114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0"/>
      <c r="R15" s="10"/>
      <c r="S15" s="87"/>
      <c r="T15" s="122" t="s">
        <v>118</v>
      </c>
      <c r="U15" s="122"/>
      <c r="V15" s="122"/>
      <c r="W15" s="122"/>
      <c r="X15" s="122"/>
      <c r="Y15" s="122"/>
      <c r="Z15" s="122"/>
      <c r="AA15" s="122"/>
      <c r="AB15" s="122"/>
      <c r="AC15" s="122"/>
      <c r="AD15" s="88"/>
      <c r="AE15" s="10"/>
    </row>
    <row r="16" spans="1:32" ht="9.6" customHeight="1">
      <c r="A16" s="10"/>
      <c r="B16" s="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0"/>
      <c r="O16" s="10"/>
      <c r="P16" s="10"/>
      <c r="Q16" s="18"/>
      <c r="R16" s="10"/>
      <c r="S16" s="10"/>
      <c r="T16" s="8"/>
      <c r="U16" s="8"/>
      <c r="V16" s="8"/>
      <c r="W16" s="8"/>
      <c r="X16" s="10"/>
      <c r="Y16" s="10"/>
      <c r="Z16" s="10"/>
      <c r="AA16" s="8"/>
      <c r="AB16" s="8"/>
      <c r="AC16" s="8"/>
      <c r="AD16" s="10"/>
      <c r="AE16" s="10"/>
      <c r="AF16" s="19"/>
    </row>
    <row r="17" spans="1:41" s="25" customFormat="1">
      <c r="A17" s="20"/>
      <c r="B17" s="90" t="s">
        <v>85</v>
      </c>
      <c r="C17" s="90"/>
      <c r="D17" s="106"/>
      <c r="E17" s="106"/>
      <c r="F17" s="106"/>
      <c r="G17" s="106"/>
      <c r="H17" s="20"/>
      <c r="I17" s="1"/>
      <c r="J17" s="89" t="s">
        <v>80</v>
      </c>
      <c r="K17" s="89"/>
      <c r="L17" s="20"/>
      <c r="M17" s="67" t="s">
        <v>7</v>
      </c>
      <c r="N17" s="1"/>
      <c r="O17" s="126" t="s">
        <v>10</v>
      </c>
      <c r="P17" s="126"/>
      <c r="Q17" s="20"/>
      <c r="R17" s="20"/>
      <c r="S17" s="22"/>
      <c r="T17" s="68" t="s">
        <v>11</v>
      </c>
      <c r="U17" s="68"/>
      <c r="V17" s="68"/>
      <c r="W17" s="2"/>
      <c r="X17" s="93" t="s">
        <v>8</v>
      </c>
      <c r="Y17" s="93"/>
      <c r="Z17" s="20"/>
      <c r="AA17" s="2"/>
      <c r="AB17" s="92" t="s">
        <v>9</v>
      </c>
      <c r="AC17" s="93"/>
      <c r="AD17" s="93"/>
      <c r="AE17" s="22"/>
      <c r="AF17" s="24"/>
      <c r="AH17" s="4"/>
      <c r="AI17" s="4"/>
      <c r="AJ17" s="4"/>
      <c r="AK17" s="4"/>
      <c r="AL17" s="4"/>
      <c r="AM17" s="4"/>
      <c r="AN17" s="4"/>
      <c r="AO17" s="4"/>
    </row>
    <row r="18" spans="1:41" ht="9.6" customHeight="1" thickBo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41" ht="18.95" customHeight="1">
      <c r="A19" s="3"/>
      <c r="B19" s="10"/>
      <c r="C19" s="166" t="s">
        <v>6</v>
      </c>
      <c r="D19" s="167"/>
      <c r="E19" s="154" t="s">
        <v>97</v>
      </c>
      <c r="F19" s="155"/>
      <c r="G19" s="155"/>
      <c r="H19" s="156"/>
      <c r="I19" s="144"/>
      <c r="J19" s="144"/>
      <c r="K19" s="144"/>
      <c r="L19" s="144"/>
      <c r="M19" s="144"/>
      <c r="N19" s="144"/>
      <c r="O19" s="145"/>
      <c r="P19" s="26"/>
      <c r="Q19" s="10"/>
      <c r="R19" s="10"/>
      <c r="S19" s="157" t="s">
        <v>92</v>
      </c>
      <c r="T19" s="158"/>
      <c r="U19" s="27" t="s">
        <v>5</v>
      </c>
      <c r="V19" s="28"/>
      <c r="W19" s="112"/>
      <c r="X19" s="113"/>
      <c r="Y19" s="160"/>
      <c r="Z19" s="161"/>
      <c r="AA19" s="161"/>
      <c r="AB19" s="161"/>
      <c r="AC19" s="161"/>
      <c r="AD19" s="162"/>
      <c r="AE19" s="10"/>
      <c r="AF19" s="19"/>
    </row>
    <row r="20" spans="1:41" ht="19.5" thickBot="1">
      <c r="A20" s="3"/>
      <c r="B20" s="10"/>
      <c r="C20" s="168"/>
      <c r="D20" s="169"/>
      <c r="E20" s="200" t="s">
        <v>12</v>
      </c>
      <c r="F20" s="201"/>
      <c r="G20" s="201"/>
      <c r="H20" s="202"/>
      <c r="I20" s="146" t="str">
        <f>IF(I19="","",I19*C21)</f>
        <v/>
      </c>
      <c r="J20" s="146"/>
      <c r="K20" s="146"/>
      <c r="L20" s="146"/>
      <c r="M20" s="146"/>
      <c r="N20" s="146"/>
      <c r="O20" s="147"/>
      <c r="P20" s="29"/>
      <c r="Q20" s="10"/>
      <c r="R20" s="10"/>
      <c r="S20" s="158"/>
      <c r="T20" s="158"/>
      <c r="U20" s="30" t="s">
        <v>99</v>
      </c>
      <c r="V20" s="31"/>
      <c r="W20" s="31"/>
      <c r="X20" s="32"/>
      <c r="Y20" s="163"/>
      <c r="Z20" s="164"/>
      <c r="AA20" s="164"/>
      <c r="AB20" s="164"/>
      <c r="AC20" s="164"/>
      <c r="AD20" s="165"/>
      <c r="AE20" s="3"/>
      <c r="AF20" s="19"/>
    </row>
    <row r="21" spans="1:41" ht="20.25" thickTop="1" thickBot="1">
      <c r="A21" s="3"/>
      <c r="B21" s="10"/>
      <c r="C21" s="198">
        <v>0.1</v>
      </c>
      <c r="D21" s="199"/>
      <c r="E21" s="187" t="s">
        <v>98</v>
      </c>
      <c r="F21" s="188"/>
      <c r="G21" s="188"/>
      <c r="H21" s="189"/>
      <c r="I21" s="148" t="str">
        <f>IF(I19="","",SUM(I19:L20))</f>
        <v/>
      </c>
      <c r="J21" s="148"/>
      <c r="K21" s="148"/>
      <c r="L21" s="148"/>
      <c r="M21" s="148"/>
      <c r="N21" s="148"/>
      <c r="O21" s="149"/>
      <c r="P21" s="26"/>
      <c r="Q21" s="10"/>
      <c r="R21" s="10"/>
      <c r="S21" s="159"/>
      <c r="T21" s="159"/>
      <c r="U21" s="33" t="s">
        <v>95</v>
      </c>
      <c r="V21" s="69"/>
      <c r="W21" s="108" t="s">
        <v>100</v>
      </c>
      <c r="X21" s="109"/>
      <c r="Y21" s="151" t="str">
        <f>IF(SUM(Y19,Y20)=0,"",SUM(Y19:AD20))</f>
        <v/>
      </c>
      <c r="Z21" s="152"/>
      <c r="AA21" s="152"/>
      <c r="AB21" s="152"/>
      <c r="AC21" s="152"/>
      <c r="AD21" s="153"/>
      <c r="AE21" s="10"/>
      <c r="AF21" s="19"/>
    </row>
    <row r="22" spans="1:41" ht="19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81" t="s">
        <v>93</v>
      </c>
      <c r="T22" s="182"/>
      <c r="U22" s="34" t="s">
        <v>5</v>
      </c>
      <c r="V22" s="35"/>
      <c r="W22" s="110"/>
      <c r="X22" s="111"/>
      <c r="Y22" s="172"/>
      <c r="Z22" s="173"/>
      <c r="AA22" s="173"/>
      <c r="AB22" s="173"/>
      <c r="AC22" s="173"/>
      <c r="AD22" s="174"/>
      <c r="AE22" s="10"/>
      <c r="AF22" s="19"/>
    </row>
    <row r="23" spans="1:41" ht="19.5" customHeight="1" thickBot="1">
      <c r="A23" s="10"/>
      <c r="B23" s="3"/>
      <c r="C23" s="191" t="s">
        <v>29</v>
      </c>
      <c r="D23" s="191"/>
      <c r="E23" s="142" t="s">
        <v>31</v>
      </c>
      <c r="F23" s="143"/>
      <c r="G23" s="143"/>
      <c r="H23" s="143"/>
      <c r="I23" s="143" t="s">
        <v>32</v>
      </c>
      <c r="J23" s="143"/>
      <c r="K23" s="143"/>
      <c r="L23" s="143"/>
      <c r="M23" s="143"/>
      <c r="N23" s="143"/>
      <c r="O23" s="140"/>
      <c r="P23" s="36"/>
      <c r="Q23" s="36"/>
      <c r="R23" s="36"/>
      <c r="S23" s="158"/>
      <c r="T23" s="158"/>
      <c r="U23" s="30" t="s">
        <v>96</v>
      </c>
      <c r="V23" s="31"/>
      <c r="W23" s="127"/>
      <c r="X23" s="128"/>
      <c r="Y23" s="175" t="str">
        <f>IF(I19="","",I19)</f>
        <v/>
      </c>
      <c r="Z23" s="176"/>
      <c r="AA23" s="176"/>
      <c r="AB23" s="176"/>
      <c r="AC23" s="176"/>
      <c r="AD23" s="177"/>
      <c r="AE23" s="10"/>
      <c r="AF23" s="19"/>
    </row>
    <row r="24" spans="1:41" ht="19.5" customHeight="1" thickTop="1" thickBot="1">
      <c r="A24" s="10"/>
      <c r="B24" s="3"/>
      <c r="C24" s="191"/>
      <c r="D24" s="191"/>
      <c r="E24" s="141" t="s">
        <v>30</v>
      </c>
      <c r="F24" s="141"/>
      <c r="G24" s="142"/>
      <c r="H24" s="140"/>
      <c r="I24" s="141"/>
      <c r="J24" s="141"/>
      <c r="K24" s="141"/>
      <c r="L24" s="141"/>
      <c r="M24" s="141"/>
      <c r="N24" s="141"/>
      <c r="O24" s="141"/>
      <c r="P24" s="36"/>
      <c r="Q24" s="36"/>
      <c r="R24" s="36"/>
      <c r="S24" s="159"/>
      <c r="T24" s="159"/>
      <c r="U24" s="33" t="s">
        <v>95</v>
      </c>
      <c r="V24" s="69"/>
      <c r="W24" s="108" t="s">
        <v>101</v>
      </c>
      <c r="X24" s="109"/>
      <c r="Y24" s="151" t="str">
        <f>IF(SUM(Y22,Y23)=0,"",SUM(Y22:AD23))</f>
        <v/>
      </c>
      <c r="Z24" s="152"/>
      <c r="AA24" s="152"/>
      <c r="AB24" s="152"/>
      <c r="AC24" s="152"/>
      <c r="AD24" s="153"/>
      <c r="AE24" s="10"/>
      <c r="AF24" s="19"/>
    </row>
    <row r="25" spans="1:41" ht="19.5" customHeight="1">
      <c r="A25" s="10"/>
      <c r="B25" s="3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 t="s">
        <v>110</v>
      </c>
      <c r="T25" s="76"/>
      <c r="U25" s="76"/>
      <c r="V25" s="76"/>
      <c r="W25" s="76"/>
      <c r="X25" s="38"/>
      <c r="Y25" s="178" t="str">
        <f>IFERROR(Y21-Y24,"")</f>
        <v/>
      </c>
      <c r="Z25" s="179"/>
      <c r="AA25" s="179"/>
      <c r="AB25" s="179"/>
      <c r="AC25" s="179"/>
      <c r="AD25" s="180"/>
      <c r="AE25" s="10"/>
      <c r="AF25" s="19"/>
    </row>
    <row r="26" spans="1:41" ht="19.5" customHeight="1">
      <c r="A26" s="10"/>
      <c r="B26" s="39" t="s">
        <v>13</v>
      </c>
      <c r="C26" s="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41" ht="18" customHeight="1">
      <c r="A27" s="10"/>
      <c r="B27" s="36" t="s">
        <v>14</v>
      </c>
      <c r="C27" s="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98" t="s">
        <v>27</v>
      </c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100"/>
      <c r="AE27" s="10"/>
    </row>
    <row r="28" spans="1:41" ht="18" customHeight="1">
      <c r="A28" s="10"/>
      <c r="B28" s="36" t="s">
        <v>89</v>
      </c>
      <c r="C28" s="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33" t="s">
        <v>86</v>
      </c>
      <c r="T28" s="134"/>
      <c r="U28" s="134"/>
      <c r="V28" s="135"/>
      <c r="W28" s="135"/>
      <c r="X28" s="135"/>
      <c r="Y28" s="107" t="s">
        <v>87</v>
      </c>
      <c r="Z28" s="107"/>
      <c r="AA28" s="107"/>
      <c r="AB28" s="40">
        <v>0.90900000000000003</v>
      </c>
      <c r="AC28" s="41" t="s">
        <v>28</v>
      </c>
      <c r="AD28" s="42"/>
      <c r="AE28" s="10"/>
    </row>
    <row r="29" spans="1:41" ht="18" customHeight="1">
      <c r="A29" s="10"/>
      <c r="B29" s="36" t="s">
        <v>15</v>
      </c>
      <c r="C29" s="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70"/>
      <c r="T29" s="70"/>
      <c r="U29" s="70"/>
      <c r="V29" s="70"/>
      <c r="W29" s="43"/>
      <c r="X29" s="41"/>
      <c r="Y29" s="70"/>
      <c r="Z29" s="70"/>
      <c r="AA29" s="70"/>
      <c r="AB29" s="44"/>
      <c r="AC29" s="44"/>
      <c r="AD29" s="44"/>
      <c r="AE29" s="10"/>
    </row>
    <row r="30" spans="1:41" ht="18" customHeight="1">
      <c r="A30" s="10"/>
      <c r="B30" s="36" t="s">
        <v>79</v>
      </c>
      <c r="C30" s="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98" t="s">
        <v>16</v>
      </c>
      <c r="T30" s="99"/>
      <c r="U30" s="99"/>
      <c r="V30" s="100"/>
      <c r="W30" s="99" t="s">
        <v>17</v>
      </c>
      <c r="X30" s="99"/>
      <c r="Y30" s="99"/>
      <c r="Z30" s="99"/>
      <c r="AA30" s="99"/>
      <c r="AB30" s="99"/>
      <c r="AC30" s="99"/>
      <c r="AD30" s="100"/>
      <c r="AE30" s="10"/>
    </row>
    <row r="31" spans="1:41" ht="19.5" customHeight="1">
      <c r="A31" s="10"/>
      <c r="B31" s="36" t="s">
        <v>82</v>
      </c>
      <c r="C31" s="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95"/>
      <c r="T31" s="96"/>
      <c r="U31" s="66"/>
      <c r="V31" s="72"/>
      <c r="W31" s="95"/>
      <c r="X31" s="96"/>
      <c r="Y31" s="96"/>
      <c r="Z31" s="96"/>
      <c r="AA31" s="96"/>
      <c r="AB31" s="96"/>
      <c r="AC31" s="96"/>
      <c r="AD31" s="185"/>
      <c r="AE31" s="10"/>
    </row>
    <row r="32" spans="1:41">
      <c r="A32" s="3"/>
      <c r="B32" s="36" t="s">
        <v>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83"/>
      <c r="T32" s="184"/>
      <c r="U32" s="71"/>
      <c r="V32" s="73"/>
      <c r="W32" s="183"/>
      <c r="X32" s="184"/>
      <c r="Y32" s="184"/>
      <c r="Z32" s="184"/>
      <c r="AA32" s="184"/>
      <c r="AB32" s="184"/>
      <c r="AC32" s="184"/>
      <c r="AD32" s="186"/>
      <c r="AE32" s="3"/>
    </row>
    <row r="33" spans="1:32" ht="13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2" ht="13.5" customHeight="1"/>
    <row r="35" spans="1:32" ht="6.9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2" ht="24">
      <c r="A36" s="3"/>
      <c r="B36" s="3"/>
      <c r="C36" s="5"/>
      <c r="D36" s="5"/>
      <c r="E36" s="5"/>
      <c r="F36" s="5"/>
      <c r="G36" s="5"/>
      <c r="H36" s="5"/>
      <c r="I36" s="5"/>
      <c r="J36" s="5"/>
      <c r="K36" s="5"/>
      <c r="L36" s="3"/>
      <c r="M36" s="3"/>
      <c r="N36" s="45"/>
      <c r="O36" s="45"/>
      <c r="P36" s="45"/>
      <c r="Q36" s="45"/>
      <c r="R36" s="45"/>
      <c r="S36" s="45"/>
      <c r="T36" s="45"/>
      <c r="U36" s="45"/>
      <c r="V36" s="5"/>
      <c r="W36" s="5"/>
      <c r="X36" s="5"/>
      <c r="Y36" s="5"/>
      <c r="Z36" s="5"/>
      <c r="AA36" s="5"/>
      <c r="AB36" s="3"/>
      <c r="AC36" s="46"/>
      <c r="AD36" s="46"/>
      <c r="AE36" s="46"/>
    </row>
    <row r="37" spans="1:32" ht="15.6" customHeight="1">
      <c r="A37" s="3"/>
      <c r="B37" s="3"/>
      <c r="C37" s="6"/>
      <c r="D37" s="47" t="str">
        <f>D3</f>
        <v/>
      </c>
      <c r="E37" s="170" t="str">
        <f>IF(E3="","",E3)</f>
        <v/>
      </c>
      <c r="F37" s="170"/>
      <c r="G37" s="170"/>
      <c r="H37" s="7"/>
      <c r="I37" s="8"/>
      <c r="J37" s="8"/>
      <c r="K37" s="8"/>
      <c r="L37" s="8"/>
      <c r="M37" s="8"/>
      <c r="N37" s="45"/>
      <c r="O37" s="45"/>
      <c r="P37" s="45"/>
      <c r="Q37" s="45"/>
      <c r="R37" s="45"/>
      <c r="S37" s="45"/>
      <c r="T37" s="45"/>
      <c r="U37" s="45"/>
      <c r="V37" s="45"/>
      <c r="W37" s="48"/>
      <c r="X37" s="48"/>
      <c r="Y37" s="3"/>
      <c r="Z37" s="3"/>
      <c r="AA37" s="3"/>
      <c r="AB37" s="3"/>
      <c r="AC37" s="3"/>
      <c r="AD37" s="49"/>
      <c r="AE37" s="49"/>
      <c r="AF37" s="50"/>
    </row>
    <row r="38" spans="1:32" ht="6" customHeight="1">
      <c r="A38" s="10"/>
      <c r="B38" s="94" t="str">
        <f>B4</f>
        <v xml:space="preserve">(住所) </v>
      </c>
      <c r="C38" s="94"/>
      <c r="D38" s="101" t="str">
        <f>IF(D4="","",D4)</f>
        <v/>
      </c>
      <c r="E38" s="101"/>
      <c r="F38" s="101"/>
      <c r="G38" s="101"/>
      <c r="H38" s="101"/>
      <c r="I38" s="101"/>
      <c r="J38" s="101"/>
      <c r="K38" s="101"/>
      <c r="L38" s="105" t="s">
        <v>105</v>
      </c>
      <c r="M38" s="105"/>
      <c r="N38" s="105"/>
      <c r="O38" s="105"/>
      <c r="P38" s="105"/>
      <c r="Q38" s="105"/>
      <c r="R38" s="105"/>
      <c r="S38" s="105"/>
      <c r="T38" s="105"/>
      <c r="U38" s="105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2" ht="21" customHeight="1">
      <c r="A39" s="11"/>
      <c r="B39" s="94"/>
      <c r="C39" s="94"/>
      <c r="D39" s="101"/>
      <c r="E39" s="101"/>
      <c r="F39" s="101"/>
      <c r="G39" s="101"/>
      <c r="H39" s="101"/>
      <c r="I39" s="101"/>
      <c r="J39" s="101"/>
      <c r="K39" s="101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3"/>
      <c r="W39" s="3"/>
      <c r="X39" s="3"/>
      <c r="Y39" s="3"/>
      <c r="Z39" s="3"/>
      <c r="AA39" s="3"/>
      <c r="AB39" s="104" t="s">
        <v>78</v>
      </c>
      <c r="AC39" s="104"/>
      <c r="AD39" s="104"/>
      <c r="AE39" s="11"/>
    </row>
    <row r="40" spans="1:32" ht="6.6" customHeight="1">
      <c r="A40" s="11"/>
      <c r="B40" s="94"/>
      <c r="C40" s="94"/>
      <c r="D40" s="102"/>
      <c r="E40" s="102"/>
      <c r="F40" s="102"/>
      <c r="G40" s="102"/>
      <c r="H40" s="102"/>
      <c r="I40" s="102"/>
      <c r="J40" s="102"/>
      <c r="K40" s="102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2" ht="18" customHeight="1">
      <c r="A41" s="10"/>
      <c r="B41" s="8"/>
      <c r="C41" s="9"/>
      <c r="D41" s="118"/>
      <c r="E41" s="118"/>
      <c r="F41" s="118"/>
      <c r="G41" s="118"/>
      <c r="H41" s="118"/>
      <c r="I41" s="118"/>
      <c r="J41" s="118"/>
      <c r="K41" s="118"/>
      <c r="L41" s="9"/>
      <c r="M41" s="9"/>
      <c r="N41" s="9"/>
      <c r="O41" s="8"/>
      <c r="P41" s="8"/>
      <c r="Q41" s="8"/>
      <c r="R41" s="10"/>
      <c r="S41" s="9"/>
      <c r="T41" s="9"/>
      <c r="U41" s="7"/>
      <c r="V41" s="103" t="s">
        <v>102</v>
      </c>
      <c r="W41" s="103"/>
      <c r="X41" s="171" t="str">
        <f>IF(X7="","",X7)</f>
        <v/>
      </c>
      <c r="Y41" s="171"/>
      <c r="Z41" s="13" t="s">
        <v>1</v>
      </c>
      <c r="AA41" s="74" t="str">
        <f>IF(AA7="","",AA7)</f>
        <v/>
      </c>
      <c r="AB41" s="13" t="s">
        <v>2</v>
      </c>
      <c r="AC41" s="74" t="str">
        <f>IF(AC7="","",AC7)</f>
        <v/>
      </c>
      <c r="AD41" s="13" t="s">
        <v>3</v>
      </c>
      <c r="AE41" s="10"/>
    </row>
    <row r="42" spans="1:32" ht="9" customHeight="1">
      <c r="A42" s="10"/>
      <c r="B42" s="8"/>
      <c r="C42" s="9"/>
      <c r="D42" s="77"/>
      <c r="E42" s="77"/>
      <c r="F42" s="77"/>
      <c r="G42" s="77"/>
      <c r="H42" s="77"/>
      <c r="I42" s="77"/>
      <c r="J42" s="77"/>
      <c r="K42" s="77"/>
      <c r="L42" s="9"/>
      <c r="M42" s="9"/>
      <c r="N42" s="9"/>
      <c r="O42" s="8"/>
      <c r="P42" s="8"/>
      <c r="Q42" s="8"/>
      <c r="R42" s="10"/>
      <c r="S42" s="9"/>
      <c r="T42" s="9"/>
      <c r="U42" s="7"/>
      <c r="V42" s="7"/>
      <c r="W42" s="7"/>
      <c r="X42" s="6"/>
      <c r="Y42" s="9"/>
      <c r="Z42" s="9"/>
      <c r="AA42" s="9"/>
      <c r="AB42" s="12"/>
      <c r="AC42" s="12"/>
      <c r="AD42" s="12"/>
      <c r="AE42" s="10"/>
    </row>
    <row r="43" spans="1:32">
      <c r="A43" s="3"/>
      <c r="B43" s="94" t="str">
        <f>B9</f>
        <v>(事業部)</v>
      </c>
      <c r="C43" s="94"/>
      <c r="D43" s="90" t="str">
        <f>IF(D9="","",D9)</f>
        <v/>
      </c>
      <c r="E43" s="90"/>
      <c r="F43" s="90"/>
      <c r="G43" s="90"/>
      <c r="H43" s="90"/>
      <c r="I43" s="90"/>
      <c r="J43" s="90"/>
      <c r="K43" s="90"/>
      <c r="L43" s="8"/>
      <c r="M43" s="8"/>
      <c r="N43" s="8"/>
      <c r="O43" s="6"/>
      <c r="P43" s="8"/>
      <c r="Q43" s="8"/>
      <c r="R43" s="10"/>
      <c r="S43" s="95" t="s">
        <v>26</v>
      </c>
      <c r="T43" s="96"/>
      <c r="U43" s="96"/>
      <c r="V43" s="96"/>
      <c r="W43" s="14"/>
      <c r="X43" s="15"/>
      <c r="Y43" s="120" t="s">
        <v>88</v>
      </c>
      <c r="Z43" s="121"/>
      <c r="AA43" s="121"/>
      <c r="AB43" s="123" t="str">
        <f>IF(AB9="","",AB9)</f>
        <v/>
      </c>
      <c r="AC43" s="123"/>
      <c r="AD43" s="124"/>
      <c r="AE43" s="10"/>
    </row>
    <row r="44" spans="1:32">
      <c r="A44" s="3"/>
      <c r="B44" s="94" t="str">
        <f>B10</f>
        <v>( 店所 )</v>
      </c>
      <c r="C44" s="94"/>
      <c r="D44" s="117" t="str">
        <f>IF(D10="","",D10)</f>
        <v/>
      </c>
      <c r="E44" s="117"/>
      <c r="F44" s="117"/>
      <c r="G44" s="117"/>
      <c r="H44" s="117"/>
      <c r="I44" s="117"/>
      <c r="J44" s="117"/>
      <c r="K44" s="117"/>
      <c r="L44" s="65" t="s">
        <v>0</v>
      </c>
      <c r="M44" s="65"/>
      <c r="N44" s="9"/>
      <c r="O44" s="6"/>
      <c r="P44" s="8"/>
      <c r="Q44" s="8"/>
      <c r="R44" s="10"/>
      <c r="S44" s="116"/>
      <c r="T44" s="97" t="str">
        <f>IF(T10="","",T10)</f>
        <v/>
      </c>
      <c r="U44" s="97"/>
      <c r="V44" s="97"/>
      <c r="W44" s="97"/>
      <c r="X44" s="97"/>
      <c r="Y44" s="97"/>
      <c r="Z44" s="97"/>
      <c r="AA44" s="97"/>
      <c r="AB44" s="97"/>
      <c r="AC44" s="97"/>
      <c r="AD44" s="125"/>
      <c r="AE44" s="8"/>
    </row>
    <row r="45" spans="1:32">
      <c r="A45" s="3"/>
      <c r="B45" s="8"/>
      <c r="C45" s="6"/>
      <c r="D45" s="16"/>
      <c r="E45" s="65"/>
      <c r="F45" s="65"/>
      <c r="G45" s="65"/>
      <c r="H45" s="65"/>
      <c r="I45" s="65"/>
      <c r="J45" s="65"/>
      <c r="K45" s="65"/>
      <c r="L45" s="65"/>
      <c r="M45" s="65"/>
      <c r="N45" s="17"/>
      <c r="O45" s="8"/>
      <c r="P45" s="8"/>
      <c r="Q45" s="8"/>
      <c r="R45" s="10"/>
      <c r="S45" s="116"/>
      <c r="T45" s="97" t="str">
        <f>IF(T11="","",T11)</f>
        <v/>
      </c>
      <c r="U45" s="97"/>
      <c r="V45" s="97"/>
      <c r="W45" s="97"/>
      <c r="X45" s="97"/>
      <c r="Y45" s="97"/>
      <c r="Z45" s="97"/>
      <c r="AA45" s="97"/>
      <c r="AB45" s="97"/>
      <c r="AC45" s="97"/>
      <c r="AD45" s="125"/>
      <c r="AE45" s="8"/>
    </row>
    <row r="46" spans="1:32" ht="18" customHeight="1">
      <c r="A46" s="3"/>
      <c r="B46" s="65" t="s">
        <v>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10"/>
      <c r="S46" s="116"/>
      <c r="T46" s="97" t="str">
        <f>IF(T12="","",T12)</f>
        <v/>
      </c>
      <c r="U46" s="97"/>
      <c r="V46" s="97"/>
      <c r="W46" s="97"/>
      <c r="X46" s="97"/>
      <c r="Y46" s="97"/>
      <c r="Z46" s="97"/>
      <c r="AA46" s="97"/>
      <c r="AB46" s="97"/>
      <c r="AC46" s="97"/>
      <c r="AD46" s="125"/>
      <c r="AE46" s="8"/>
    </row>
    <row r="47" spans="1:32" ht="13.5" customHeight="1">
      <c r="A47" s="3"/>
      <c r="B47" s="8"/>
      <c r="C47" s="8"/>
      <c r="D47" s="8"/>
      <c r="E47" s="8"/>
      <c r="F47" s="8"/>
      <c r="G47" s="8"/>
      <c r="H47" s="8"/>
      <c r="I47" s="8"/>
      <c r="J47" s="8"/>
      <c r="K47" s="77"/>
      <c r="L47" s="8"/>
      <c r="M47" s="8"/>
      <c r="N47" s="8"/>
      <c r="O47" s="10"/>
      <c r="P47" s="10"/>
      <c r="Q47" s="10"/>
      <c r="R47" s="10"/>
      <c r="S47" s="116"/>
      <c r="T47" s="97" t="str">
        <f t="shared" ref="T47" si="0">IF(T13="","",T13)</f>
        <v/>
      </c>
      <c r="U47" s="97"/>
      <c r="V47" s="97"/>
      <c r="W47" s="97"/>
      <c r="X47" s="97"/>
      <c r="Y47" s="97"/>
      <c r="Z47" s="97"/>
      <c r="AA47" s="97"/>
      <c r="AB47" s="97"/>
      <c r="AC47" s="97"/>
      <c r="AD47" s="125"/>
      <c r="AE47" s="8"/>
    </row>
    <row r="48" spans="1:32">
      <c r="A48" s="10"/>
      <c r="B48" s="97" t="s">
        <v>33</v>
      </c>
      <c r="C48" s="97"/>
      <c r="D48" s="97"/>
      <c r="E48" s="119" t="str">
        <f>IF(E14="","",E14)</f>
        <v/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0"/>
      <c r="R48" s="10"/>
      <c r="S48" s="116"/>
      <c r="T48" s="97" t="str">
        <f>IF(T14="","",T14)</f>
        <v/>
      </c>
      <c r="U48" s="97"/>
      <c r="V48" s="97"/>
      <c r="W48" s="97"/>
      <c r="X48" s="97"/>
      <c r="Y48" s="97"/>
      <c r="Z48" s="97"/>
      <c r="AA48" s="97"/>
      <c r="AB48" s="97"/>
      <c r="AC48" s="97"/>
      <c r="AD48" s="51"/>
      <c r="AE48" s="8"/>
    </row>
    <row r="49" spans="1:42" ht="18" customHeight="1">
      <c r="A49" s="10"/>
      <c r="B49" s="114" t="s">
        <v>83</v>
      </c>
      <c r="C49" s="114"/>
      <c r="D49" s="114"/>
      <c r="E49" s="115" t="str">
        <f>IF(E15="","",E15)</f>
        <v/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0"/>
      <c r="R49" s="10"/>
      <c r="S49" s="87"/>
      <c r="T49" s="122" t="s">
        <v>118</v>
      </c>
      <c r="U49" s="122"/>
      <c r="V49" s="122" t="str">
        <f>IF(V15="","",V15)</f>
        <v/>
      </c>
      <c r="W49" s="122"/>
      <c r="X49" s="122"/>
      <c r="Y49" s="122"/>
      <c r="Z49" s="122"/>
      <c r="AA49" s="122"/>
      <c r="AB49" s="122"/>
      <c r="AC49" s="122"/>
      <c r="AD49" s="88"/>
      <c r="AE49" s="8"/>
    </row>
    <row r="50" spans="1:42" ht="9.6" customHeight="1">
      <c r="A50" s="10"/>
      <c r="B50" s="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0"/>
      <c r="O50" s="10"/>
      <c r="P50" s="10"/>
      <c r="Q50" s="18"/>
      <c r="R50" s="10"/>
      <c r="S50" s="10"/>
      <c r="T50" s="8"/>
      <c r="U50" s="8"/>
      <c r="V50" s="8"/>
      <c r="W50" s="8"/>
      <c r="X50" s="10"/>
      <c r="Y50" s="10"/>
      <c r="Z50" s="10"/>
      <c r="AA50" s="8"/>
      <c r="AB50" s="8"/>
      <c r="AC50" s="8"/>
      <c r="AD50" s="10"/>
      <c r="AE50" s="10"/>
      <c r="AF50" s="19"/>
    </row>
    <row r="51" spans="1:42" s="25" customFormat="1">
      <c r="A51" s="20"/>
      <c r="B51" s="90" t="s">
        <v>85</v>
      </c>
      <c r="C51" s="90"/>
      <c r="D51" s="91" t="str">
        <f>IF(D17="","",D17)</f>
        <v/>
      </c>
      <c r="E51" s="91"/>
      <c r="F51" s="91"/>
      <c r="G51" s="91"/>
      <c r="H51" s="20"/>
      <c r="I51" s="21" t="str">
        <f>IF(I17="","",I17)</f>
        <v/>
      </c>
      <c r="J51" s="89" t="s">
        <v>80</v>
      </c>
      <c r="K51" s="89"/>
      <c r="L51" s="20"/>
      <c r="M51" s="67" t="s">
        <v>7</v>
      </c>
      <c r="N51" s="21" t="str">
        <f>IF(N17="","",N17)</f>
        <v/>
      </c>
      <c r="O51" s="52" t="s">
        <v>10</v>
      </c>
      <c r="P51" s="53"/>
      <c r="Q51" s="20"/>
      <c r="R51" s="20"/>
      <c r="S51" s="22"/>
      <c r="T51" s="68" t="s">
        <v>11</v>
      </c>
      <c r="U51" s="68"/>
      <c r="V51" s="68"/>
      <c r="W51" s="23" t="str">
        <f>IF(W17="","",W17)</f>
        <v/>
      </c>
      <c r="X51" s="93" t="s">
        <v>8</v>
      </c>
      <c r="Y51" s="93"/>
      <c r="Z51" s="20"/>
      <c r="AA51" s="23" t="str">
        <f>IF(AA17="","",AA17)</f>
        <v/>
      </c>
      <c r="AB51" s="92" t="s">
        <v>9</v>
      </c>
      <c r="AC51" s="93"/>
      <c r="AD51" s="93"/>
      <c r="AE51" s="22"/>
      <c r="AF51" s="2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9.6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42" ht="18.95" customHeight="1">
      <c r="A53" s="3"/>
      <c r="B53" s="10"/>
      <c r="C53" s="166" t="s">
        <v>6</v>
      </c>
      <c r="D53" s="167"/>
      <c r="E53" s="154" t="s">
        <v>90</v>
      </c>
      <c r="F53" s="155"/>
      <c r="G53" s="155"/>
      <c r="H53" s="156"/>
      <c r="I53" s="204" t="str">
        <f>IF(I19="","",I19)</f>
        <v/>
      </c>
      <c r="J53" s="205"/>
      <c r="K53" s="205"/>
      <c r="L53" s="205"/>
      <c r="M53" s="205"/>
      <c r="N53" s="205"/>
      <c r="O53" s="206"/>
      <c r="P53" s="26"/>
      <c r="Q53" s="10"/>
      <c r="R53" s="10"/>
      <c r="S53" s="157" t="s">
        <v>92</v>
      </c>
      <c r="T53" s="158"/>
      <c r="U53" s="27" t="s">
        <v>5</v>
      </c>
      <c r="V53" s="28"/>
      <c r="W53" s="112"/>
      <c r="X53" s="113"/>
      <c r="Y53" s="195" t="str">
        <f>IF(Y19="","",Y19)</f>
        <v/>
      </c>
      <c r="Z53" s="196"/>
      <c r="AA53" s="196"/>
      <c r="AB53" s="196"/>
      <c r="AC53" s="196"/>
      <c r="AD53" s="197"/>
      <c r="AE53" s="10"/>
      <c r="AF53" s="19"/>
    </row>
    <row r="54" spans="1:42" ht="19.5" thickBot="1">
      <c r="A54" s="3"/>
      <c r="B54" s="10"/>
      <c r="C54" s="168"/>
      <c r="D54" s="169"/>
      <c r="E54" s="200" t="s">
        <v>12</v>
      </c>
      <c r="F54" s="201"/>
      <c r="G54" s="201"/>
      <c r="H54" s="202"/>
      <c r="I54" s="146" t="str">
        <f>IF(I53="","",I53*C55)</f>
        <v/>
      </c>
      <c r="J54" s="146"/>
      <c r="K54" s="146"/>
      <c r="L54" s="146"/>
      <c r="M54" s="146"/>
      <c r="N54" s="146"/>
      <c r="O54" s="147"/>
      <c r="P54" s="29"/>
      <c r="Q54" s="10"/>
      <c r="R54" s="10"/>
      <c r="S54" s="158"/>
      <c r="T54" s="158"/>
      <c r="U54" s="30" t="s">
        <v>99</v>
      </c>
      <c r="V54" s="31"/>
      <c r="W54" s="31"/>
      <c r="X54" s="32"/>
      <c r="Y54" s="175" t="str">
        <f>IF(Y20="","",Y20)</f>
        <v/>
      </c>
      <c r="Z54" s="176"/>
      <c r="AA54" s="176"/>
      <c r="AB54" s="176"/>
      <c r="AC54" s="176"/>
      <c r="AD54" s="177"/>
      <c r="AE54" s="3"/>
      <c r="AF54" s="19"/>
    </row>
    <row r="55" spans="1:42" ht="20.25" thickTop="1" thickBot="1">
      <c r="A55" s="3"/>
      <c r="B55" s="10"/>
      <c r="C55" s="198">
        <f>IF(C21="","",C21)</f>
        <v>0.1</v>
      </c>
      <c r="D55" s="199"/>
      <c r="E55" s="187" t="s">
        <v>91</v>
      </c>
      <c r="F55" s="188"/>
      <c r="G55" s="188"/>
      <c r="H55" s="189"/>
      <c r="I55" s="148" t="str">
        <f>IF(I53="","",SUM(I53:L54))</f>
        <v/>
      </c>
      <c r="J55" s="148"/>
      <c r="K55" s="148"/>
      <c r="L55" s="148"/>
      <c r="M55" s="148"/>
      <c r="N55" s="148"/>
      <c r="O55" s="149"/>
      <c r="P55" s="26"/>
      <c r="Q55" s="10"/>
      <c r="R55" s="10"/>
      <c r="S55" s="159"/>
      <c r="T55" s="159"/>
      <c r="U55" s="33" t="s">
        <v>95</v>
      </c>
      <c r="V55" s="69"/>
      <c r="W55" s="108" t="s">
        <v>100</v>
      </c>
      <c r="X55" s="109"/>
      <c r="Y55" s="151" t="str">
        <f>IF(SUM(Y53,Y54)=0,"",SUM(Y53:AD54))</f>
        <v/>
      </c>
      <c r="Z55" s="152"/>
      <c r="AA55" s="152"/>
      <c r="AB55" s="152"/>
      <c r="AC55" s="152"/>
      <c r="AD55" s="153"/>
      <c r="AE55" s="10"/>
      <c r="AF55" s="19"/>
    </row>
    <row r="56" spans="1:42" ht="19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81" t="s">
        <v>93</v>
      </c>
      <c r="T56" s="182"/>
      <c r="U56" s="34" t="s">
        <v>5</v>
      </c>
      <c r="V56" s="35"/>
      <c r="W56" s="110"/>
      <c r="X56" s="111"/>
      <c r="Y56" s="192" t="str">
        <f>IF(Y22="","",Y22)</f>
        <v/>
      </c>
      <c r="Z56" s="193"/>
      <c r="AA56" s="193"/>
      <c r="AB56" s="193"/>
      <c r="AC56" s="193"/>
      <c r="AD56" s="194"/>
      <c r="AE56" s="10"/>
      <c r="AF56" s="19"/>
    </row>
    <row r="57" spans="1:42" ht="19.5" customHeight="1" thickBot="1">
      <c r="A57" s="10"/>
      <c r="B57" s="3"/>
      <c r="C57" s="191" t="s">
        <v>29</v>
      </c>
      <c r="D57" s="191"/>
      <c r="E57" s="142" t="s">
        <v>31</v>
      </c>
      <c r="F57" s="143"/>
      <c r="G57" s="143"/>
      <c r="H57" s="143"/>
      <c r="I57" s="143" t="s">
        <v>32</v>
      </c>
      <c r="J57" s="143"/>
      <c r="K57" s="143"/>
      <c r="L57" s="143"/>
      <c r="M57" s="143"/>
      <c r="N57" s="143"/>
      <c r="O57" s="140"/>
      <c r="P57" s="36"/>
      <c r="Q57" s="36"/>
      <c r="R57" s="36"/>
      <c r="S57" s="158"/>
      <c r="T57" s="158"/>
      <c r="U57" s="30" t="s">
        <v>96</v>
      </c>
      <c r="V57" s="31"/>
      <c r="W57" s="127"/>
      <c r="X57" s="128"/>
      <c r="Y57" s="175" t="str">
        <f>IF(I53="","",I53)</f>
        <v/>
      </c>
      <c r="Z57" s="176"/>
      <c r="AA57" s="176"/>
      <c r="AB57" s="176"/>
      <c r="AC57" s="176"/>
      <c r="AD57" s="177"/>
      <c r="AE57" s="10"/>
      <c r="AF57" s="19"/>
    </row>
    <row r="58" spans="1:42" ht="19.5" customHeight="1" thickTop="1" thickBot="1">
      <c r="A58" s="10"/>
      <c r="B58" s="3"/>
      <c r="C58" s="191"/>
      <c r="D58" s="191"/>
      <c r="E58" s="141" t="s">
        <v>30</v>
      </c>
      <c r="F58" s="141"/>
      <c r="G58" s="142"/>
      <c r="H58" s="140" t="str">
        <f>IF(H24="","",H24)</f>
        <v/>
      </c>
      <c r="I58" s="141"/>
      <c r="J58" s="141"/>
      <c r="K58" s="141"/>
      <c r="L58" s="141"/>
      <c r="M58" s="141"/>
      <c r="N58" s="141"/>
      <c r="O58" s="141"/>
      <c r="P58" s="36"/>
      <c r="Q58" s="36"/>
      <c r="R58" s="36"/>
      <c r="S58" s="159"/>
      <c r="T58" s="159"/>
      <c r="U58" s="33" t="s">
        <v>95</v>
      </c>
      <c r="V58" s="69"/>
      <c r="W58" s="108" t="s">
        <v>101</v>
      </c>
      <c r="X58" s="109"/>
      <c r="Y58" s="151" t="str">
        <f>IF(SUM(Y56,Y57)=0,"",SUM(Y56:AD57))</f>
        <v/>
      </c>
      <c r="Z58" s="152"/>
      <c r="AA58" s="152"/>
      <c r="AB58" s="152"/>
      <c r="AC58" s="152"/>
      <c r="AD58" s="153"/>
      <c r="AE58" s="10"/>
      <c r="AF58" s="19"/>
    </row>
    <row r="59" spans="1:42" ht="19.5" customHeight="1">
      <c r="A59" s="10"/>
      <c r="B59" s="3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 t="s">
        <v>110</v>
      </c>
      <c r="T59" s="76"/>
      <c r="U59" s="76"/>
      <c r="V59" s="76"/>
      <c r="W59" s="76"/>
      <c r="X59" s="38"/>
      <c r="Y59" s="178" t="str">
        <f>IFERROR(Y55-Y58,"")</f>
        <v/>
      </c>
      <c r="Z59" s="179"/>
      <c r="AA59" s="179"/>
      <c r="AB59" s="179"/>
      <c r="AC59" s="179"/>
      <c r="AD59" s="180"/>
      <c r="AE59" s="10"/>
      <c r="AF59" s="19"/>
    </row>
    <row r="60" spans="1:42" ht="19.5" customHeight="1">
      <c r="A60" s="10"/>
      <c r="B60" s="39" t="s">
        <v>13</v>
      </c>
      <c r="C60" s="3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42" ht="18" customHeight="1">
      <c r="A61" s="10"/>
      <c r="B61" s="36" t="s">
        <v>14</v>
      </c>
      <c r="C61" s="3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98" t="s">
        <v>27</v>
      </c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100"/>
      <c r="AE61" s="10"/>
    </row>
    <row r="62" spans="1:42" ht="18" customHeight="1">
      <c r="A62" s="10"/>
      <c r="B62" s="36" t="s">
        <v>89</v>
      </c>
      <c r="C62" s="3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133" t="s">
        <v>86</v>
      </c>
      <c r="T62" s="134"/>
      <c r="U62" s="134"/>
      <c r="V62" s="203" t="str">
        <f>IF(V28="","",V28)</f>
        <v/>
      </c>
      <c r="W62" s="203"/>
      <c r="X62" s="203"/>
      <c r="Y62" s="107" t="s">
        <v>87</v>
      </c>
      <c r="Z62" s="107"/>
      <c r="AA62" s="107"/>
      <c r="AB62" s="40">
        <f>IF(AB28="","",AB28)</f>
        <v>0.90900000000000003</v>
      </c>
      <c r="AC62" s="41" t="s">
        <v>28</v>
      </c>
      <c r="AD62" s="42"/>
      <c r="AE62" s="10"/>
    </row>
    <row r="63" spans="1:42" ht="18" customHeight="1">
      <c r="A63" s="10"/>
      <c r="B63" s="36" t="s">
        <v>15</v>
      </c>
      <c r="C63" s="3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70"/>
      <c r="T63" s="70"/>
      <c r="U63" s="70"/>
      <c r="V63" s="70"/>
      <c r="W63" s="43"/>
      <c r="X63" s="41"/>
      <c r="Y63" s="70"/>
      <c r="Z63" s="70"/>
      <c r="AA63" s="70"/>
      <c r="AB63" s="44"/>
      <c r="AC63" s="44"/>
      <c r="AD63" s="44"/>
      <c r="AE63" s="10"/>
    </row>
    <row r="64" spans="1:42" ht="18" customHeight="1">
      <c r="A64" s="10"/>
      <c r="B64" s="36" t="s">
        <v>79</v>
      </c>
      <c r="C64" s="3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98" t="s">
        <v>16</v>
      </c>
      <c r="T64" s="99"/>
      <c r="U64" s="99"/>
      <c r="V64" s="100"/>
      <c r="W64" s="99" t="s">
        <v>17</v>
      </c>
      <c r="X64" s="99"/>
      <c r="Y64" s="99"/>
      <c r="Z64" s="99"/>
      <c r="AA64" s="99"/>
      <c r="AB64" s="99"/>
      <c r="AC64" s="99"/>
      <c r="AD64" s="100"/>
      <c r="AE64" s="10"/>
    </row>
    <row r="65" spans="1:41" ht="19.5" customHeight="1">
      <c r="A65" s="10"/>
      <c r="B65" s="36" t="s">
        <v>82</v>
      </c>
      <c r="C65" s="3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95"/>
      <c r="T65" s="96"/>
      <c r="U65" s="66"/>
      <c r="V65" s="72"/>
      <c r="W65" s="95"/>
      <c r="X65" s="96"/>
      <c r="Y65" s="96"/>
      <c r="Z65" s="96"/>
      <c r="AA65" s="96"/>
      <c r="AB65" s="96"/>
      <c r="AC65" s="96"/>
      <c r="AD65" s="185"/>
      <c r="AE65" s="10"/>
    </row>
    <row r="66" spans="1:41">
      <c r="A66" s="3"/>
      <c r="B66" s="3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83"/>
      <c r="T66" s="184"/>
      <c r="U66" s="71"/>
      <c r="V66" s="73"/>
      <c r="W66" s="183"/>
      <c r="X66" s="184"/>
      <c r="Y66" s="184"/>
      <c r="Z66" s="184"/>
      <c r="AA66" s="184"/>
      <c r="AB66" s="184"/>
      <c r="AC66" s="184"/>
      <c r="AD66" s="186"/>
      <c r="AE66" s="3"/>
    </row>
    <row r="67" spans="1:41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41">
      <c r="AH68" s="54" t="s">
        <v>76</v>
      </c>
      <c r="AI68" s="54"/>
      <c r="AJ68" s="54"/>
      <c r="AK68" s="54"/>
      <c r="AL68" s="4" t="s">
        <v>73</v>
      </c>
      <c r="AM68" s="4" t="s">
        <v>74</v>
      </c>
      <c r="AN68" s="4" t="s">
        <v>94</v>
      </c>
      <c r="AO68" s="4" t="s">
        <v>75</v>
      </c>
    </row>
    <row r="69" spans="1:41">
      <c r="AL69" s="55" t="s">
        <v>18</v>
      </c>
      <c r="AM69" s="56" t="s">
        <v>20</v>
      </c>
      <c r="AN69" s="56" t="s">
        <v>114</v>
      </c>
      <c r="AO69" s="56" t="s">
        <v>115</v>
      </c>
    </row>
    <row r="70" spans="1:41">
      <c r="AL70" s="57"/>
      <c r="AM70" s="56" t="s">
        <v>116</v>
      </c>
      <c r="AN70" s="56" t="s">
        <v>48</v>
      </c>
      <c r="AO70" s="56" t="s">
        <v>49</v>
      </c>
    </row>
    <row r="71" spans="1:41">
      <c r="AL71" s="57"/>
      <c r="AM71" s="56" t="s">
        <v>34</v>
      </c>
      <c r="AN71" s="56" t="s">
        <v>48</v>
      </c>
      <c r="AO71" s="56" t="s">
        <v>49</v>
      </c>
    </row>
    <row r="72" spans="1:41">
      <c r="AL72" s="57"/>
      <c r="AM72" s="56" t="s">
        <v>35</v>
      </c>
      <c r="AN72" s="56" t="s">
        <v>114</v>
      </c>
      <c r="AO72" s="56" t="s">
        <v>115</v>
      </c>
    </row>
    <row r="73" spans="1:41">
      <c r="AL73" s="57"/>
      <c r="AM73" s="56" t="s">
        <v>106</v>
      </c>
      <c r="AN73" s="56" t="s">
        <v>46</v>
      </c>
      <c r="AO73" s="56" t="s">
        <v>47</v>
      </c>
    </row>
    <row r="74" spans="1:41">
      <c r="AL74" s="57"/>
      <c r="AM74" s="56" t="s">
        <v>21</v>
      </c>
      <c r="AN74" s="56" t="s">
        <v>51</v>
      </c>
      <c r="AO74" s="56" t="s">
        <v>50</v>
      </c>
    </row>
    <row r="75" spans="1:41">
      <c r="AL75" s="57"/>
      <c r="AM75" s="56" t="s">
        <v>36</v>
      </c>
      <c r="AN75" s="56" t="s">
        <v>51</v>
      </c>
      <c r="AO75" s="56" t="s">
        <v>50</v>
      </c>
    </row>
    <row r="76" spans="1:41">
      <c r="AL76" s="57"/>
      <c r="AM76" s="56" t="s">
        <v>37</v>
      </c>
      <c r="AN76" s="56" t="s">
        <v>51</v>
      </c>
      <c r="AO76" s="56" t="s">
        <v>50</v>
      </c>
    </row>
    <row r="77" spans="1:41">
      <c r="AL77" s="57"/>
      <c r="AM77" s="56" t="s">
        <v>38</v>
      </c>
      <c r="AN77" s="56" t="s">
        <v>51</v>
      </c>
      <c r="AO77" s="56" t="s">
        <v>50</v>
      </c>
    </row>
    <row r="78" spans="1:41">
      <c r="AL78" s="57"/>
      <c r="AM78" s="56" t="s">
        <v>22</v>
      </c>
      <c r="AN78" s="56" t="s">
        <v>53</v>
      </c>
      <c r="AO78" s="56" t="s">
        <v>52</v>
      </c>
    </row>
    <row r="79" spans="1:41">
      <c r="AL79" s="57"/>
      <c r="AM79" s="56" t="s">
        <v>23</v>
      </c>
      <c r="AN79" s="56" t="s">
        <v>108</v>
      </c>
      <c r="AO79" s="56" t="s">
        <v>107</v>
      </c>
    </row>
    <row r="80" spans="1:41">
      <c r="AL80" s="57"/>
      <c r="AM80" s="56" t="s">
        <v>39</v>
      </c>
      <c r="AN80" s="56" t="s">
        <v>54</v>
      </c>
      <c r="AO80" s="56" t="s">
        <v>119</v>
      </c>
    </row>
    <row r="81" spans="34:41">
      <c r="AL81" s="57"/>
      <c r="AM81" s="56" t="s">
        <v>117</v>
      </c>
      <c r="AN81" s="56" t="s">
        <v>108</v>
      </c>
      <c r="AO81" s="56" t="s">
        <v>107</v>
      </c>
    </row>
    <row r="82" spans="34:41">
      <c r="AL82" s="57"/>
      <c r="AM82" s="56" t="s">
        <v>24</v>
      </c>
      <c r="AN82" s="56" t="s">
        <v>56</v>
      </c>
      <c r="AO82" s="56" t="s">
        <v>55</v>
      </c>
    </row>
    <row r="83" spans="34:41">
      <c r="AH83" s="25"/>
      <c r="AI83" s="25"/>
      <c r="AJ83" s="25"/>
      <c r="AK83" s="25"/>
      <c r="AL83" s="57"/>
      <c r="AM83" s="56" t="s">
        <v>40</v>
      </c>
      <c r="AN83" s="56" t="s">
        <v>56</v>
      </c>
      <c r="AO83" s="56" t="s">
        <v>55</v>
      </c>
    </row>
    <row r="84" spans="34:41">
      <c r="AL84" s="57"/>
      <c r="AM84" s="56" t="s">
        <v>121</v>
      </c>
      <c r="AN84" s="56" t="s">
        <v>122</v>
      </c>
      <c r="AO84" s="56" t="s">
        <v>123</v>
      </c>
    </row>
    <row r="85" spans="34:41">
      <c r="AL85" s="57"/>
      <c r="AM85" s="56" t="s">
        <v>41</v>
      </c>
      <c r="AN85" s="56" t="s">
        <v>58</v>
      </c>
      <c r="AO85" s="56" t="s">
        <v>57</v>
      </c>
    </row>
    <row r="86" spans="34:41">
      <c r="AL86" s="57"/>
      <c r="AM86" s="56" t="s">
        <v>42</v>
      </c>
      <c r="AN86" s="56" t="s">
        <v>60</v>
      </c>
      <c r="AO86" s="56" t="s">
        <v>59</v>
      </c>
    </row>
    <row r="87" spans="34:41" ht="19.5" thickBot="1">
      <c r="AL87" s="58"/>
      <c r="AM87" s="59" t="s">
        <v>43</v>
      </c>
      <c r="AN87" s="59" t="s">
        <v>58</v>
      </c>
      <c r="AO87" s="59" t="s">
        <v>57</v>
      </c>
    </row>
    <row r="88" spans="34:41">
      <c r="AL88" s="229" t="s">
        <v>19</v>
      </c>
      <c r="AM88" s="230" t="s">
        <v>25</v>
      </c>
      <c r="AN88" s="231" t="s">
        <v>66</v>
      </c>
      <c r="AO88" s="230" t="s">
        <v>61</v>
      </c>
    </row>
    <row r="89" spans="34:41">
      <c r="AL89" s="232"/>
      <c r="AM89" s="233" t="s">
        <v>44</v>
      </c>
      <c r="AN89" s="234" t="s">
        <v>67</v>
      </c>
      <c r="AO89" s="233" t="s">
        <v>62</v>
      </c>
    </row>
    <row r="90" spans="34:41">
      <c r="AL90" s="232"/>
      <c r="AM90" s="233" t="s">
        <v>45</v>
      </c>
      <c r="AN90" s="234" t="s">
        <v>51</v>
      </c>
      <c r="AO90" s="233" t="s">
        <v>50</v>
      </c>
    </row>
    <row r="91" spans="34:41">
      <c r="AL91" s="232"/>
      <c r="AM91" s="233" t="s">
        <v>103</v>
      </c>
      <c r="AN91" s="231" t="s">
        <v>66</v>
      </c>
      <c r="AO91" s="230" t="s">
        <v>104</v>
      </c>
    </row>
    <row r="92" spans="34:41">
      <c r="AL92" s="232"/>
      <c r="AM92" s="235" t="s">
        <v>124</v>
      </c>
      <c r="AN92" s="234" t="s">
        <v>68</v>
      </c>
      <c r="AO92" s="233" t="s">
        <v>63</v>
      </c>
    </row>
    <row r="93" spans="34:41" ht="19.5" thickBot="1">
      <c r="AL93" s="232"/>
      <c r="AM93" s="235" t="s">
        <v>125</v>
      </c>
      <c r="AN93" s="234" t="s">
        <v>69</v>
      </c>
      <c r="AO93" s="233" t="s">
        <v>64</v>
      </c>
    </row>
    <row r="94" spans="34:41">
      <c r="AL94" s="229" t="s">
        <v>120</v>
      </c>
      <c r="AM94" s="236" t="s">
        <v>72</v>
      </c>
      <c r="AN94" s="236" t="s">
        <v>56</v>
      </c>
      <c r="AO94" s="236" t="s">
        <v>55</v>
      </c>
    </row>
    <row r="95" spans="34:41">
      <c r="AL95" s="232"/>
      <c r="AM95" s="230" t="s">
        <v>126</v>
      </c>
      <c r="AN95" s="231" t="s">
        <v>56</v>
      </c>
      <c r="AO95" s="230" t="s">
        <v>55</v>
      </c>
    </row>
    <row r="96" spans="34:41">
      <c r="AL96" s="232"/>
      <c r="AM96" s="233" t="s">
        <v>127</v>
      </c>
      <c r="AN96" s="234" t="s">
        <v>128</v>
      </c>
      <c r="AO96" s="233" t="s">
        <v>129</v>
      </c>
    </row>
    <row r="97" spans="38:41" ht="19.5" thickBot="1">
      <c r="AL97" s="237"/>
      <c r="AM97" s="238" t="s">
        <v>130</v>
      </c>
      <c r="AN97" s="239" t="s">
        <v>70</v>
      </c>
      <c r="AO97" s="238" t="s">
        <v>65</v>
      </c>
    </row>
    <row r="98" spans="38:41">
      <c r="AL98" s="230" t="s">
        <v>71</v>
      </c>
      <c r="AM98" s="230" t="s">
        <v>72</v>
      </c>
      <c r="AN98" s="230" t="s">
        <v>56</v>
      </c>
      <c r="AO98" s="230" t="s">
        <v>55</v>
      </c>
    </row>
    <row r="99" spans="38:41">
      <c r="AL99" s="4" t="s">
        <v>109</v>
      </c>
    </row>
  </sheetData>
  <mergeCells count="145">
    <mergeCell ref="C21:D21"/>
    <mergeCell ref="E20:H20"/>
    <mergeCell ref="C53:D54"/>
    <mergeCell ref="C55:D55"/>
    <mergeCell ref="E54:H54"/>
    <mergeCell ref="W64:AD64"/>
    <mergeCell ref="S65:T66"/>
    <mergeCell ref="W65:X66"/>
    <mergeCell ref="Y65:Z66"/>
    <mergeCell ref="AA65:AB66"/>
    <mergeCell ref="AC65:AD66"/>
    <mergeCell ref="V41:W41"/>
    <mergeCell ref="L38:U40"/>
    <mergeCell ref="AB39:AD39"/>
    <mergeCell ref="T48:AC48"/>
    <mergeCell ref="S64:V64"/>
    <mergeCell ref="Y62:AA62"/>
    <mergeCell ref="S62:U62"/>
    <mergeCell ref="V62:X62"/>
    <mergeCell ref="S61:AD61"/>
    <mergeCell ref="Y59:AD59"/>
    <mergeCell ref="X51:Y51"/>
    <mergeCell ref="E53:H53"/>
    <mergeCell ref="I53:O53"/>
    <mergeCell ref="S53:T55"/>
    <mergeCell ref="Y53:AD53"/>
    <mergeCell ref="I54:O54"/>
    <mergeCell ref="Y54:AD54"/>
    <mergeCell ref="E55:H55"/>
    <mergeCell ref="I55:O55"/>
    <mergeCell ref="Y55:AD55"/>
    <mergeCell ref="W55:X55"/>
    <mergeCell ref="W53:X53"/>
    <mergeCell ref="C57:D58"/>
    <mergeCell ref="E57:H57"/>
    <mergeCell ref="I57:K57"/>
    <mergeCell ref="L57:O57"/>
    <mergeCell ref="E58:G58"/>
    <mergeCell ref="H58:O58"/>
    <mergeCell ref="S56:T58"/>
    <mergeCell ref="Y56:AD56"/>
    <mergeCell ref="Y57:AD57"/>
    <mergeCell ref="Y58:AD58"/>
    <mergeCell ref="W58:X58"/>
    <mergeCell ref="W56:X56"/>
    <mergeCell ref="W57:X57"/>
    <mergeCell ref="E3:G3"/>
    <mergeCell ref="E37:G37"/>
    <mergeCell ref="X41:Y41"/>
    <mergeCell ref="Y22:AD22"/>
    <mergeCell ref="Y23:AD23"/>
    <mergeCell ref="Y24:AD24"/>
    <mergeCell ref="Y25:AD25"/>
    <mergeCell ref="S22:T24"/>
    <mergeCell ref="S31:T32"/>
    <mergeCell ref="W31:X32"/>
    <mergeCell ref="Y31:Z32"/>
    <mergeCell ref="AA31:AB32"/>
    <mergeCell ref="AC31:AD32"/>
    <mergeCell ref="W30:AD30"/>
    <mergeCell ref="W24:X24"/>
    <mergeCell ref="E21:H21"/>
    <mergeCell ref="E14:P14"/>
    <mergeCell ref="E15:P15"/>
    <mergeCell ref="S10:S14"/>
    <mergeCell ref="Y9:AA9"/>
    <mergeCell ref="T12:AC12"/>
    <mergeCell ref="D7:K7"/>
    <mergeCell ref="C23:D24"/>
    <mergeCell ref="E24:G24"/>
    <mergeCell ref="B15:D15"/>
    <mergeCell ref="S28:U28"/>
    <mergeCell ref="V28:X28"/>
    <mergeCell ref="T14:AC14"/>
    <mergeCell ref="AD10:AD14"/>
    <mergeCell ref="B14:D14"/>
    <mergeCell ref="D10:K10"/>
    <mergeCell ref="S9:V9"/>
    <mergeCell ref="H24:O24"/>
    <mergeCell ref="E23:H23"/>
    <mergeCell ref="I23:K23"/>
    <mergeCell ref="L23:O23"/>
    <mergeCell ref="X17:Y17"/>
    <mergeCell ref="I19:O19"/>
    <mergeCell ref="I20:O20"/>
    <mergeCell ref="I21:O21"/>
    <mergeCell ref="D9:K9"/>
    <mergeCell ref="Y21:AD21"/>
    <mergeCell ref="E19:H19"/>
    <mergeCell ref="S19:T21"/>
    <mergeCell ref="Y19:AD19"/>
    <mergeCell ref="Y20:AD20"/>
    <mergeCell ref="J17:K17"/>
    <mergeCell ref="C19:D20"/>
    <mergeCell ref="O17:P17"/>
    <mergeCell ref="S30:V30"/>
    <mergeCell ref="W23:X23"/>
    <mergeCell ref="X7:Y7"/>
    <mergeCell ref="AB9:AD9"/>
    <mergeCell ref="AB17:AD17"/>
    <mergeCell ref="T13:AC13"/>
    <mergeCell ref="T10:AC10"/>
    <mergeCell ref="T11:AC11"/>
    <mergeCell ref="T15:U15"/>
    <mergeCell ref="V15:AC15"/>
    <mergeCell ref="B49:D49"/>
    <mergeCell ref="E49:P49"/>
    <mergeCell ref="D43:K43"/>
    <mergeCell ref="S44:S48"/>
    <mergeCell ref="D44:K44"/>
    <mergeCell ref="D41:K41"/>
    <mergeCell ref="T44:AC44"/>
    <mergeCell ref="T45:AC45"/>
    <mergeCell ref="T46:AC46"/>
    <mergeCell ref="B48:D48"/>
    <mergeCell ref="E48:P48"/>
    <mergeCell ref="Y43:AA43"/>
    <mergeCell ref="T49:U49"/>
    <mergeCell ref="V49:AC49"/>
    <mergeCell ref="AB43:AD43"/>
    <mergeCell ref="AD44:AD47"/>
    <mergeCell ref="J51:K51"/>
    <mergeCell ref="B51:C51"/>
    <mergeCell ref="D51:G51"/>
    <mergeCell ref="AB51:AD51"/>
    <mergeCell ref="B4:C6"/>
    <mergeCell ref="B38:C40"/>
    <mergeCell ref="B9:C9"/>
    <mergeCell ref="B10:C10"/>
    <mergeCell ref="S43:V43"/>
    <mergeCell ref="T47:AC47"/>
    <mergeCell ref="B43:C43"/>
    <mergeCell ref="B44:C44"/>
    <mergeCell ref="S27:AD27"/>
    <mergeCell ref="D4:K6"/>
    <mergeCell ref="D38:K40"/>
    <mergeCell ref="V7:W7"/>
    <mergeCell ref="AB5:AD5"/>
    <mergeCell ref="L4:U6"/>
    <mergeCell ref="B17:C17"/>
    <mergeCell ref="D17:G17"/>
    <mergeCell ref="Y28:AA28"/>
    <mergeCell ref="W21:X21"/>
    <mergeCell ref="W22:X22"/>
    <mergeCell ref="W19:X19"/>
  </mergeCells>
  <phoneticPr fontId="3"/>
  <conditionalFormatting sqref="I19:O19">
    <cfRule type="expression" dxfId="85" priority="61">
      <formula>$I$19=""</formula>
    </cfRule>
  </conditionalFormatting>
  <conditionalFormatting sqref="Y19:AD19">
    <cfRule type="expression" dxfId="84" priority="60">
      <formula>$Y$19=""</formula>
    </cfRule>
  </conditionalFormatting>
  <conditionalFormatting sqref="Y20:AD20">
    <cfRule type="expression" dxfId="83" priority="59">
      <formula>$Y$20=""</formula>
    </cfRule>
  </conditionalFormatting>
  <conditionalFormatting sqref="Y22:AD22">
    <cfRule type="expression" dxfId="82" priority="58">
      <formula>$Y$22=""</formula>
    </cfRule>
  </conditionalFormatting>
  <conditionalFormatting sqref="I17 I51">
    <cfRule type="expression" dxfId="81" priority="57">
      <formula>$I$17=""</formula>
    </cfRule>
  </conditionalFormatting>
  <conditionalFormatting sqref="N17 N51">
    <cfRule type="expression" dxfId="80" priority="56">
      <formula>$N$17=""</formula>
    </cfRule>
  </conditionalFormatting>
  <conditionalFormatting sqref="W17">
    <cfRule type="expression" dxfId="79" priority="16">
      <formula>$AA$17&lt;&gt;""</formula>
    </cfRule>
    <cfRule type="expression" dxfId="78" priority="55">
      <formula>$W$17=""</formula>
    </cfRule>
  </conditionalFormatting>
  <conditionalFormatting sqref="AA17">
    <cfRule type="expression" dxfId="77" priority="15">
      <formula>$W$17&lt;&gt;""</formula>
    </cfRule>
    <cfRule type="expression" dxfId="76" priority="54">
      <formula>$AA$17=""</formula>
    </cfRule>
  </conditionalFormatting>
  <conditionalFormatting sqref="D9:K9">
    <cfRule type="expression" dxfId="75" priority="53">
      <formula>$D$9=""</formula>
    </cfRule>
  </conditionalFormatting>
  <conditionalFormatting sqref="D10">
    <cfRule type="expression" dxfId="74" priority="52">
      <formula>$D$10=""</formula>
    </cfRule>
  </conditionalFormatting>
  <conditionalFormatting sqref="AA7 AA41">
    <cfRule type="expression" dxfId="73" priority="51">
      <formula>$AA$7=""</formula>
    </cfRule>
  </conditionalFormatting>
  <conditionalFormatting sqref="D4">
    <cfRule type="expression" dxfId="72" priority="47">
      <formula>$D$4=""</formula>
    </cfRule>
  </conditionalFormatting>
  <conditionalFormatting sqref="E3">
    <cfRule type="expression" dxfId="71" priority="46">
      <formula>$E$3=""</formula>
    </cfRule>
  </conditionalFormatting>
  <conditionalFormatting sqref="E15:P15">
    <cfRule type="expression" dxfId="70" priority="38">
      <formula>$E$15=""</formula>
    </cfRule>
  </conditionalFormatting>
  <conditionalFormatting sqref="E14:P14">
    <cfRule type="expression" dxfId="69" priority="37">
      <formula>$E$14=""</formula>
    </cfRule>
  </conditionalFormatting>
  <conditionalFormatting sqref="I53:O53">
    <cfRule type="expression" dxfId="68" priority="35">
      <formula>$I$19=""</formula>
    </cfRule>
  </conditionalFormatting>
  <conditionalFormatting sqref="Y53:AD53">
    <cfRule type="expression" dxfId="67" priority="34">
      <formula>$Y$19=""</formula>
    </cfRule>
  </conditionalFormatting>
  <conditionalFormatting sqref="Y54:AD54">
    <cfRule type="expression" dxfId="66" priority="33">
      <formula>$Y$20=""</formula>
    </cfRule>
  </conditionalFormatting>
  <conditionalFormatting sqref="Y56:AD56">
    <cfRule type="expression" dxfId="65" priority="32">
      <formula>$Y$22=""</formula>
    </cfRule>
  </conditionalFormatting>
  <conditionalFormatting sqref="W51">
    <cfRule type="expression" dxfId="64" priority="14">
      <formula>$AA$51&lt;&gt;""</formula>
    </cfRule>
    <cfRule type="expression" dxfId="63" priority="29">
      <formula>$W$17=""</formula>
    </cfRule>
  </conditionalFormatting>
  <conditionalFormatting sqref="AA51">
    <cfRule type="expression" dxfId="62" priority="13">
      <formula>$W$51&lt;&gt;""</formula>
    </cfRule>
    <cfRule type="expression" dxfId="61" priority="28">
      <formula>$AA$17=""</formula>
    </cfRule>
  </conditionalFormatting>
  <conditionalFormatting sqref="D43:K43">
    <cfRule type="expression" dxfId="60" priority="27">
      <formula>$D$9=""</formula>
    </cfRule>
  </conditionalFormatting>
  <conditionalFormatting sqref="D44">
    <cfRule type="expression" dxfId="59" priority="26">
      <formula>$D$10=""</formula>
    </cfRule>
  </conditionalFormatting>
  <conditionalFormatting sqref="D38">
    <cfRule type="expression" dxfId="58" priority="23">
      <formula>$D$4=""</formula>
    </cfRule>
  </conditionalFormatting>
  <conditionalFormatting sqref="E37">
    <cfRule type="expression" dxfId="57" priority="22">
      <formula>$E$3=""</formula>
    </cfRule>
  </conditionalFormatting>
  <conditionalFormatting sqref="E49:P49">
    <cfRule type="expression" dxfId="56" priority="20">
      <formula>$E$15=""</formula>
    </cfRule>
  </conditionalFormatting>
  <conditionalFormatting sqref="E48:P48">
    <cfRule type="expression" dxfId="55" priority="19">
      <formula>$E$14=""</formula>
    </cfRule>
  </conditionalFormatting>
  <conditionalFormatting sqref="AC7">
    <cfRule type="expression" dxfId="54" priority="12">
      <formula>$AC$7=""</formula>
    </cfRule>
  </conditionalFormatting>
  <conditionalFormatting sqref="D4:K6">
    <cfRule type="expression" dxfId="53" priority="11">
      <formula>$D$4=""</formula>
    </cfRule>
  </conditionalFormatting>
  <conditionalFormatting sqref="X7:Y7">
    <cfRule type="expression" dxfId="52" priority="10">
      <formula>$X$7=""</formula>
    </cfRule>
  </conditionalFormatting>
  <conditionalFormatting sqref="X41:Y41">
    <cfRule type="expression" dxfId="51" priority="9">
      <formula>$X$41=""</formula>
    </cfRule>
  </conditionalFormatting>
  <conditionalFormatting sqref="AC41">
    <cfRule type="expression" dxfId="50" priority="8">
      <formula>$AC$41=""</formula>
    </cfRule>
  </conditionalFormatting>
  <conditionalFormatting sqref="D38:K40">
    <cfRule type="expression" dxfId="49" priority="7">
      <formula>$D$4=""</formula>
    </cfRule>
  </conditionalFormatting>
  <conditionalFormatting sqref="T11:AC14">
    <cfRule type="expression" dxfId="48" priority="6">
      <formula>$T$11=""</formula>
    </cfRule>
  </conditionalFormatting>
  <conditionalFormatting sqref="T45:AC48">
    <cfRule type="expression" dxfId="47" priority="5">
      <formula>$T$45=""</formula>
    </cfRule>
  </conditionalFormatting>
  <conditionalFormatting sqref="D3">
    <cfRule type="expression" dxfId="46" priority="4">
      <formula>$D$10=""</formula>
    </cfRule>
  </conditionalFormatting>
  <conditionalFormatting sqref="D37">
    <cfRule type="expression" dxfId="45" priority="3">
      <formula>$D$3=""</formula>
    </cfRule>
  </conditionalFormatting>
  <conditionalFormatting sqref="V15">
    <cfRule type="expression" dxfId="44" priority="2">
      <formula>$T$11=""</formula>
    </cfRule>
  </conditionalFormatting>
  <conditionalFormatting sqref="V49">
    <cfRule type="expression" dxfId="43" priority="1">
      <formula>$T$11=""</formula>
    </cfRule>
  </conditionalFormatting>
  <dataValidations count="9">
    <dataValidation type="list" allowBlank="1" showInputMessage="1" showErrorMessage="1" sqref="N17" xr:uid="{00000000-0002-0000-0000-000000000000}">
      <formula1>"1,2,3,4,5,6,7,8,9,10,11,12,13,14,15,16,17,18,19,20"</formula1>
    </dataValidation>
    <dataValidation type="list" allowBlank="1" showInputMessage="1" showErrorMessage="1" sqref="I17 AA7" xr:uid="{00000000-0002-0000-0000-000001000000}">
      <formula1>"1,2,3,4,5,6,7,8,9,10,11,12"</formula1>
    </dataValidation>
    <dataValidation type="list" allowBlank="1" showInputMessage="1" showErrorMessage="1" sqref="X7" xr:uid="{00000000-0002-0000-0000-000002000000}">
      <formula1>"2021,2022,2023,2024,2025,2026,2027,2028,2029,2030"</formula1>
    </dataValidation>
    <dataValidation type="list" allowBlank="1" showInputMessage="1" showErrorMessage="1" sqref="W17 AA17" xr:uid="{00000000-0002-0000-0000-000003000000}">
      <formula1>"レ"</formula1>
    </dataValidation>
    <dataValidation type="list" allowBlank="1" showInputMessage="1" showErrorMessage="1" sqref="D9:K9" xr:uid="{00000000-0002-0000-0000-000004000000}">
      <formula1>"法面事業本部,造園事業本部,建設事業本部,企画管理本部"</formula1>
    </dataValidation>
    <dataValidation imeMode="off" allowBlank="1" showInputMessage="1" showErrorMessage="1" sqref="E3 AB63:AD63 AB6:AD6 E37 W29 V28:X28 V42:W42 AB28 I19:O19 Y19:AD20 Y22:AD22 AB29:AD29 W63 V62:X62 AB62 V6:W6 U41:U42 AB42:AD42" xr:uid="{00000000-0002-0000-0000-000005000000}"/>
    <dataValidation imeMode="hiragana" allowBlank="1" showInputMessage="1" showErrorMessage="1" sqref="E48 E14 D4 D38" xr:uid="{00000000-0002-0000-0000-000006000000}"/>
    <dataValidation type="list" allowBlank="1" showInputMessage="1" showErrorMessage="1" sqref="AC7" xr:uid="{00000000-0002-0000-0000-000007000000}">
      <formula1>"31,30,29,28,27,26,25,24,23,22,21,20,19,18,17,16,15,14,13,12,11,10,9,8,7,6,5,4,3,2,1"</formula1>
    </dataValidation>
    <dataValidation type="list" allowBlank="1" showInputMessage="1" showErrorMessage="1" sqref="D10:K10" xr:uid="{00000000-0002-0000-0000-000008000000}">
      <formula1>INDIRECT($D$9)</formula1>
    </dataValidation>
  </dataValidations>
  <printOptions horizontalCentered="1"/>
  <pageMargins left="0.31496062992125984" right="0.31496062992125984" top="0.19685039370078741" bottom="0.27559055118110237" header="0.39370078740157483" footer="0.31496062992125984"/>
  <pageSetup paperSize="9" orientation="landscape" blackAndWhite="1" r:id="rId1"/>
  <ignoredErrors>
    <ignoredError sqref="V4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P98"/>
  <sheetViews>
    <sheetView showGridLines="0" zoomScale="115" zoomScaleNormal="115" zoomScaleSheetLayoutView="78" workbookViewId="0"/>
  </sheetViews>
  <sheetFormatPr defaultColWidth="8.625" defaultRowHeight="18.75"/>
  <cols>
    <col min="1" max="1" width="4.125" style="4" customWidth="1"/>
    <col min="2" max="2" width="2.625" style="4" customWidth="1"/>
    <col min="3" max="5" width="4.625" style="4" customWidth="1"/>
    <col min="6" max="7" width="2.625" style="4" customWidth="1"/>
    <col min="8" max="10" width="4.625" style="4" customWidth="1"/>
    <col min="11" max="11" width="5.125" style="4" customWidth="1"/>
    <col min="12" max="12" width="3.625" style="4" customWidth="1"/>
    <col min="13" max="13" width="3.375" style="4" customWidth="1"/>
    <col min="14" max="15" width="4.625" style="4" customWidth="1"/>
    <col min="16" max="17" width="2.625" style="4" customWidth="1"/>
    <col min="18" max="33" width="4.625" style="4" customWidth="1"/>
    <col min="34" max="37" width="5.625" style="4" customWidth="1"/>
    <col min="38" max="38" width="12.375" style="4" bestFit="1" customWidth="1"/>
    <col min="39" max="39" width="32" style="4" bestFit="1" customWidth="1"/>
    <col min="40" max="40" width="9" style="4" bestFit="1" customWidth="1"/>
    <col min="41" max="41" width="72.25" style="4" bestFit="1" customWidth="1"/>
    <col min="42" max="303" width="5.625" style="4" customWidth="1"/>
    <col min="304" max="16384" width="8.625" style="4"/>
  </cols>
  <sheetData>
    <row r="1" spans="1:35" ht="6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5" ht="24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60"/>
      <c r="O2" s="60"/>
      <c r="P2" s="60"/>
      <c r="Q2" s="60"/>
      <c r="R2" s="60"/>
      <c r="S2" s="60"/>
      <c r="T2" s="60"/>
      <c r="U2" s="60"/>
      <c r="V2" s="5"/>
      <c r="W2" s="5"/>
      <c r="X2" s="3"/>
      <c r="Y2" s="5"/>
      <c r="Z2" s="5"/>
      <c r="AA2" s="5"/>
      <c r="AB2" s="3"/>
      <c r="AC2" s="3"/>
      <c r="AD2" s="3"/>
      <c r="AE2" s="61"/>
    </row>
    <row r="3" spans="1:35" ht="15.6" customHeight="1">
      <c r="A3" s="3"/>
      <c r="B3" s="3"/>
      <c r="C3" s="6"/>
      <c r="D3" s="62" t="str">
        <f>IF(E3="","","〒")</f>
        <v>〒</v>
      </c>
      <c r="E3" s="224" t="str">
        <f>IFERROR(INDEX(AM69:AO97,MATCH(D10,AM69:AM97,0),2),"")</f>
        <v>503-0021</v>
      </c>
      <c r="F3" s="224"/>
      <c r="G3" s="224"/>
      <c r="H3" s="7"/>
      <c r="I3" s="8"/>
      <c r="J3" s="8"/>
      <c r="K3" s="8"/>
      <c r="L3" s="8"/>
      <c r="M3" s="8"/>
      <c r="N3" s="60"/>
      <c r="O3" s="60"/>
      <c r="P3" s="60"/>
      <c r="Q3" s="60"/>
      <c r="R3" s="60"/>
      <c r="S3" s="60"/>
      <c r="T3" s="60"/>
      <c r="U3" s="60"/>
      <c r="V3" s="60"/>
      <c r="W3" s="9"/>
      <c r="X3" s="9"/>
      <c r="Y3" s="3"/>
      <c r="Z3" s="3"/>
      <c r="AA3" s="3"/>
      <c r="AB3" s="3"/>
      <c r="AC3" s="3"/>
      <c r="AD3" s="3"/>
      <c r="AE3" s="3"/>
    </row>
    <row r="4" spans="1:35" ht="6" customHeight="1">
      <c r="A4" s="10"/>
      <c r="B4" s="94" t="str">
        <f>IF(D10="","(住所) ","")</f>
        <v/>
      </c>
      <c r="C4" s="94"/>
      <c r="D4" s="221" t="str">
        <f>IFERROR(INDEX(AM69:AO97,MATCH(D10,AM69:AM97,0),3),"")</f>
        <v>岐阜県大垣市河間町3丁目55番地</v>
      </c>
      <c r="E4" s="221"/>
      <c r="F4" s="221"/>
      <c r="G4" s="221"/>
      <c r="H4" s="221"/>
      <c r="I4" s="221"/>
      <c r="J4" s="221"/>
      <c r="K4" s="221"/>
      <c r="L4" s="105" t="s">
        <v>105</v>
      </c>
      <c r="M4" s="105"/>
      <c r="N4" s="105"/>
      <c r="O4" s="105"/>
      <c r="P4" s="105"/>
      <c r="Q4" s="105"/>
      <c r="R4" s="105"/>
      <c r="S4" s="105"/>
      <c r="T4" s="105"/>
      <c r="U4" s="105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5" ht="21" customHeight="1">
      <c r="A5" s="11"/>
      <c r="B5" s="94"/>
      <c r="C5" s="94"/>
      <c r="D5" s="221"/>
      <c r="E5" s="221"/>
      <c r="F5" s="221"/>
      <c r="G5" s="221"/>
      <c r="H5" s="221"/>
      <c r="I5" s="221"/>
      <c r="J5" s="221"/>
      <c r="K5" s="221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3"/>
      <c r="W5" s="3"/>
      <c r="X5" s="3"/>
      <c r="Y5" s="3"/>
      <c r="Z5" s="3"/>
      <c r="AA5" s="3"/>
      <c r="AB5" s="104" t="s">
        <v>77</v>
      </c>
      <c r="AC5" s="104"/>
      <c r="AD5" s="104"/>
      <c r="AE5" s="11"/>
    </row>
    <row r="6" spans="1:35" ht="6.6" customHeight="1">
      <c r="A6" s="11"/>
      <c r="B6" s="94"/>
      <c r="C6" s="94"/>
      <c r="D6" s="222"/>
      <c r="E6" s="222"/>
      <c r="F6" s="222"/>
      <c r="G6" s="222"/>
      <c r="H6" s="222"/>
      <c r="I6" s="222"/>
      <c r="J6" s="222"/>
      <c r="K6" s="222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7"/>
      <c r="W6" s="7"/>
      <c r="X6" s="78"/>
      <c r="Y6" s="79"/>
      <c r="Z6" s="9"/>
      <c r="AA6" s="9"/>
      <c r="AB6" s="12"/>
      <c r="AC6" s="12"/>
      <c r="AD6" s="12"/>
      <c r="AE6" s="11"/>
    </row>
    <row r="7" spans="1:35" ht="18" customHeight="1">
      <c r="A7" s="10"/>
      <c r="B7" s="8"/>
      <c r="C7" s="9"/>
      <c r="D7" s="96"/>
      <c r="E7" s="96"/>
      <c r="F7" s="96"/>
      <c r="G7" s="96"/>
      <c r="H7" s="96"/>
      <c r="I7" s="96"/>
      <c r="J7" s="96"/>
      <c r="K7" s="96"/>
      <c r="L7" s="9"/>
      <c r="M7" s="9"/>
      <c r="N7" s="9"/>
      <c r="O7" s="8"/>
      <c r="P7" s="8"/>
      <c r="Q7" s="8"/>
      <c r="R7" s="10"/>
      <c r="S7" s="11"/>
      <c r="T7" s="11"/>
      <c r="U7" s="77"/>
      <c r="V7" s="103" t="s">
        <v>102</v>
      </c>
      <c r="W7" s="103"/>
      <c r="X7" s="223">
        <v>2022</v>
      </c>
      <c r="Y7" s="223"/>
      <c r="Z7" s="13" t="s">
        <v>1</v>
      </c>
      <c r="AA7" s="80">
        <v>4</v>
      </c>
      <c r="AB7" s="13" t="s">
        <v>2</v>
      </c>
      <c r="AC7" s="80">
        <v>30</v>
      </c>
      <c r="AD7" s="13" t="s">
        <v>3</v>
      </c>
      <c r="AE7" s="10"/>
    </row>
    <row r="8" spans="1:35" ht="9" customHeight="1">
      <c r="A8" s="10"/>
      <c r="B8" s="8"/>
      <c r="C8" s="9"/>
      <c r="D8" s="77"/>
      <c r="E8" s="77"/>
      <c r="F8" s="77"/>
      <c r="G8" s="77"/>
      <c r="H8" s="77"/>
      <c r="I8" s="77"/>
      <c r="J8" s="77"/>
      <c r="K8" s="77"/>
      <c r="L8" s="9"/>
      <c r="M8" s="9"/>
      <c r="N8" s="9"/>
      <c r="O8" s="8"/>
      <c r="P8" s="8"/>
      <c r="Q8" s="8"/>
      <c r="R8" s="10"/>
      <c r="S8" s="11"/>
      <c r="T8" s="11"/>
      <c r="U8" s="77"/>
      <c r="V8" s="64"/>
      <c r="W8" s="64"/>
      <c r="X8" s="74"/>
      <c r="Y8" s="74"/>
      <c r="Z8" s="13"/>
      <c r="AA8" s="74"/>
      <c r="AB8" s="13"/>
      <c r="AC8" s="74"/>
      <c r="AD8" s="13"/>
      <c r="AE8" s="10"/>
    </row>
    <row r="9" spans="1:35">
      <c r="A9" s="3"/>
      <c r="B9" s="94" t="str">
        <f>IF(D9&lt;&gt;0,"","(事業部)")</f>
        <v/>
      </c>
      <c r="C9" s="94"/>
      <c r="D9" s="227" t="s">
        <v>111</v>
      </c>
      <c r="E9" s="227"/>
      <c r="F9" s="227"/>
      <c r="G9" s="227"/>
      <c r="H9" s="227"/>
      <c r="I9" s="227"/>
      <c r="J9" s="227"/>
      <c r="K9" s="227"/>
      <c r="L9" s="8"/>
      <c r="M9" s="8"/>
      <c r="N9" s="8"/>
      <c r="O9" s="6"/>
      <c r="P9" s="8"/>
      <c r="Q9" s="8"/>
      <c r="R9" s="10"/>
      <c r="S9" s="95" t="s">
        <v>26</v>
      </c>
      <c r="T9" s="96"/>
      <c r="U9" s="96"/>
      <c r="V9" s="96"/>
      <c r="W9" s="14"/>
      <c r="X9" s="15"/>
      <c r="Y9" s="120" t="s">
        <v>88</v>
      </c>
      <c r="Z9" s="121"/>
      <c r="AA9" s="121"/>
      <c r="AB9" s="81"/>
      <c r="AC9" s="81"/>
      <c r="AD9" s="82"/>
      <c r="AE9" s="8"/>
    </row>
    <row r="10" spans="1:35">
      <c r="A10" s="3"/>
      <c r="B10" s="94" t="str">
        <f>IF(D10&lt;&gt;0,"","( 店所 )")</f>
        <v/>
      </c>
      <c r="C10" s="94"/>
      <c r="D10" s="228" t="s">
        <v>24</v>
      </c>
      <c r="E10" s="228"/>
      <c r="F10" s="228"/>
      <c r="G10" s="228"/>
      <c r="H10" s="228"/>
      <c r="I10" s="228"/>
      <c r="J10" s="228"/>
      <c r="K10" s="228"/>
      <c r="L10" s="65" t="s">
        <v>0</v>
      </c>
      <c r="M10" s="65"/>
      <c r="N10" s="9"/>
      <c r="O10" s="6"/>
      <c r="P10" s="8"/>
      <c r="Q10" s="8"/>
      <c r="R10" s="10"/>
      <c r="S10" s="116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37" t="s">
        <v>81</v>
      </c>
      <c r="AE10" s="8"/>
    </row>
    <row r="11" spans="1:35">
      <c r="A11" s="3"/>
      <c r="B11" s="8"/>
      <c r="C11" s="6"/>
      <c r="D11" s="16"/>
      <c r="E11" s="65"/>
      <c r="F11" s="65"/>
      <c r="G11" s="65"/>
      <c r="H11" s="65"/>
      <c r="I11" s="65"/>
      <c r="J11" s="65"/>
      <c r="K11" s="65"/>
      <c r="L11" s="65"/>
      <c r="M11" s="65"/>
      <c r="N11" s="17"/>
      <c r="O11" s="8"/>
      <c r="P11" s="8"/>
      <c r="Q11" s="8"/>
      <c r="R11" s="10"/>
      <c r="S11" s="11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138"/>
      <c r="AE11" s="8"/>
      <c r="AI11" s="83"/>
    </row>
    <row r="12" spans="1:35" ht="18" customHeight="1">
      <c r="A12" s="3"/>
      <c r="B12" s="65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0"/>
      <c r="S12" s="116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138"/>
      <c r="AE12" s="8"/>
    </row>
    <row r="13" spans="1:35" ht="13.5" customHeight="1">
      <c r="A13" s="3"/>
      <c r="B13" s="8"/>
      <c r="C13" s="8"/>
      <c r="D13" s="8"/>
      <c r="E13" s="8"/>
      <c r="F13" s="8"/>
      <c r="G13" s="8"/>
      <c r="H13" s="8"/>
      <c r="I13" s="8"/>
      <c r="J13" s="8"/>
      <c r="K13" s="77"/>
      <c r="L13" s="8"/>
      <c r="M13" s="8"/>
      <c r="N13" s="8"/>
      <c r="O13" s="10"/>
      <c r="P13" s="10"/>
      <c r="Q13" s="10"/>
      <c r="R13" s="10"/>
      <c r="S13" s="116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138"/>
      <c r="AE13" s="8"/>
    </row>
    <row r="14" spans="1:35">
      <c r="A14" s="10"/>
      <c r="B14" s="97" t="s">
        <v>33</v>
      </c>
      <c r="C14" s="97"/>
      <c r="D14" s="97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10"/>
      <c r="R14" s="10"/>
      <c r="S14" s="116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138"/>
      <c r="AE14" s="8"/>
    </row>
    <row r="15" spans="1:35" ht="18" customHeight="1">
      <c r="A15" s="10"/>
      <c r="B15" s="114" t="s">
        <v>83</v>
      </c>
      <c r="C15" s="114"/>
      <c r="D15" s="114"/>
      <c r="E15" s="225" t="s">
        <v>112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10"/>
      <c r="R15" s="10"/>
      <c r="S15" s="87"/>
      <c r="T15" s="122" t="s">
        <v>118</v>
      </c>
      <c r="U15" s="122"/>
      <c r="V15" s="122"/>
      <c r="W15" s="122"/>
      <c r="X15" s="122"/>
      <c r="Y15" s="122"/>
      <c r="Z15" s="122"/>
      <c r="AA15" s="122"/>
      <c r="AB15" s="122"/>
      <c r="AC15" s="122"/>
      <c r="AD15" s="88"/>
      <c r="AE15" s="10"/>
    </row>
    <row r="16" spans="1:35" ht="9.6" customHeight="1">
      <c r="A16" s="10"/>
      <c r="B16" s="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0"/>
      <c r="O16" s="10"/>
      <c r="P16" s="10"/>
      <c r="Q16" s="18"/>
      <c r="R16" s="10"/>
      <c r="S16" s="10"/>
      <c r="T16" s="8"/>
      <c r="U16" s="8"/>
      <c r="V16" s="8"/>
      <c r="W16" s="8"/>
      <c r="X16" s="10"/>
      <c r="Y16" s="10"/>
      <c r="Z16" s="10"/>
      <c r="AA16" s="8"/>
      <c r="AB16" s="8"/>
      <c r="AC16" s="8"/>
      <c r="AD16" s="10"/>
      <c r="AE16" s="10"/>
      <c r="AF16" s="19"/>
    </row>
    <row r="17" spans="1:41" s="25" customFormat="1">
      <c r="A17" s="20"/>
      <c r="B17" s="90" t="s">
        <v>85</v>
      </c>
      <c r="C17" s="90"/>
      <c r="D17" s="91"/>
      <c r="E17" s="91"/>
      <c r="F17" s="91"/>
      <c r="G17" s="91"/>
      <c r="H17" s="20"/>
      <c r="I17" s="84">
        <v>4</v>
      </c>
      <c r="J17" s="89" t="s">
        <v>80</v>
      </c>
      <c r="K17" s="89"/>
      <c r="L17" s="20"/>
      <c r="M17" s="67" t="s">
        <v>7</v>
      </c>
      <c r="N17" s="84">
        <v>2</v>
      </c>
      <c r="O17" s="126" t="s">
        <v>10</v>
      </c>
      <c r="P17" s="126"/>
      <c r="Q17" s="20"/>
      <c r="R17" s="20"/>
      <c r="S17" s="22"/>
      <c r="T17" s="68" t="s">
        <v>11</v>
      </c>
      <c r="U17" s="68"/>
      <c r="V17" s="68"/>
      <c r="W17" s="85"/>
      <c r="X17" s="93" t="s">
        <v>8</v>
      </c>
      <c r="Y17" s="93"/>
      <c r="Z17" s="20"/>
      <c r="AA17" s="85" t="s">
        <v>113</v>
      </c>
      <c r="AB17" s="92" t="s">
        <v>9</v>
      </c>
      <c r="AC17" s="93"/>
      <c r="AD17" s="93"/>
      <c r="AE17" s="22"/>
      <c r="AF17" s="24"/>
      <c r="AH17" s="4"/>
      <c r="AI17" s="4"/>
      <c r="AJ17" s="4"/>
      <c r="AK17" s="4"/>
      <c r="AL17" s="4"/>
      <c r="AM17" s="4"/>
      <c r="AN17" s="4"/>
      <c r="AO17" s="4"/>
    </row>
    <row r="18" spans="1:41" ht="9.6" customHeight="1" thickBo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41" ht="18.95" customHeight="1">
      <c r="A19" s="3"/>
      <c r="B19" s="10"/>
      <c r="C19" s="166" t="s">
        <v>6</v>
      </c>
      <c r="D19" s="167"/>
      <c r="E19" s="154" t="s">
        <v>97</v>
      </c>
      <c r="F19" s="155"/>
      <c r="G19" s="155"/>
      <c r="H19" s="156"/>
      <c r="I19" s="211">
        <v>1400000</v>
      </c>
      <c r="J19" s="211"/>
      <c r="K19" s="211"/>
      <c r="L19" s="211"/>
      <c r="M19" s="211"/>
      <c r="N19" s="211"/>
      <c r="O19" s="212"/>
      <c r="P19" s="26"/>
      <c r="Q19" s="10"/>
      <c r="R19" s="10"/>
      <c r="S19" s="157" t="s">
        <v>92</v>
      </c>
      <c r="T19" s="158"/>
      <c r="U19" s="27" t="s">
        <v>5</v>
      </c>
      <c r="V19" s="28"/>
      <c r="W19" s="112"/>
      <c r="X19" s="113"/>
      <c r="Y19" s="213">
        <v>1920000</v>
      </c>
      <c r="Z19" s="214"/>
      <c r="AA19" s="214"/>
      <c r="AB19" s="214"/>
      <c r="AC19" s="214"/>
      <c r="AD19" s="215"/>
      <c r="AE19" s="10"/>
      <c r="AF19" s="19"/>
    </row>
    <row r="20" spans="1:41" ht="19.5" thickBot="1">
      <c r="A20" s="3"/>
      <c r="B20" s="10"/>
      <c r="C20" s="168"/>
      <c r="D20" s="169"/>
      <c r="E20" s="200" t="s">
        <v>12</v>
      </c>
      <c r="F20" s="201"/>
      <c r="G20" s="216"/>
      <c r="H20" s="217"/>
      <c r="I20" s="146">
        <f>IF(I19="","",I19*C21)</f>
        <v>140000</v>
      </c>
      <c r="J20" s="146"/>
      <c r="K20" s="146"/>
      <c r="L20" s="146"/>
      <c r="M20" s="146"/>
      <c r="N20" s="146"/>
      <c r="O20" s="147"/>
      <c r="P20" s="29"/>
      <c r="Q20" s="10"/>
      <c r="R20" s="10"/>
      <c r="S20" s="158"/>
      <c r="T20" s="158"/>
      <c r="U20" s="30" t="s">
        <v>99</v>
      </c>
      <c r="V20" s="31"/>
      <c r="W20" s="31"/>
      <c r="X20" s="32"/>
      <c r="Y20" s="218">
        <v>-120000</v>
      </c>
      <c r="Z20" s="219"/>
      <c r="AA20" s="219"/>
      <c r="AB20" s="219"/>
      <c r="AC20" s="219"/>
      <c r="AD20" s="220"/>
      <c r="AE20" s="3"/>
      <c r="AF20" s="19"/>
    </row>
    <row r="21" spans="1:41" ht="20.25" thickTop="1" thickBot="1">
      <c r="A21" s="3"/>
      <c r="B21" s="10"/>
      <c r="C21" s="198">
        <v>0.1</v>
      </c>
      <c r="D21" s="199"/>
      <c r="E21" s="187" t="s">
        <v>98</v>
      </c>
      <c r="F21" s="188"/>
      <c r="G21" s="188"/>
      <c r="H21" s="189"/>
      <c r="I21" s="148">
        <f>IF(I19="","",SUM(I19:L20))</f>
        <v>1540000</v>
      </c>
      <c r="J21" s="148"/>
      <c r="K21" s="148"/>
      <c r="L21" s="148"/>
      <c r="M21" s="148"/>
      <c r="N21" s="148"/>
      <c r="O21" s="149"/>
      <c r="P21" s="26"/>
      <c r="Q21" s="10"/>
      <c r="R21" s="10"/>
      <c r="S21" s="159"/>
      <c r="T21" s="159"/>
      <c r="U21" s="33" t="s">
        <v>95</v>
      </c>
      <c r="V21" s="69"/>
      <c r="W21" s="108" t="s">
        <v>100</v>
      </c>
      <c r="X21" s="109"/>
      <c r="Y21" s="151">
        <f>IF(SUM(Y19,Y20)=0,"",SUM(Y19:AD20))</f>
        <v>1800000</v>
      </c>
      <c r="Z21" s="152"/>
      <c r="AA21" s="152"/>
      <c r="AB21" s="152"/>
      <c r="AC21" s="152"/>
      <c r="AD21" s="153"/>
      <c r="AE21" s="10"/>
      <c r="AF21" s="19"/>
    </row>
    <row r="22" spans="1:41" ht="19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81" t="s">
        <v>93</v>
      </c>
      <c r="T22" s="182"/>
      <c r="U22" s="34" t="s">
        <v>5</v>
      </c>
      <c r="V22" s="35"/>
      <c r="W22" s="110"/>
      <c r="X22" s="111"/>
      <c r="Y22" s="207">
        <v>113000</v>
      </c>
      <c r="Z22" s="208"/>
      <c r="AA22" s="208"/>
      <c r="AB22" s="208"/>
      <c r="AC22" s="208"/>
      <c r="AD22" s="209"/>
      <c r="AE22" s="10"/>
      <c r="AF22" s="19"/>
    </row>
    <row r="23" spans="1:41" ht="19.5" customHeight="1" thickBot="1">
      <c r="A23" s="10"/>
      <c r="B23" s="3"/>
      <c r="C23" s="191" t="s">
        <v>29</v>
      </c>
      <c r="D23" s="191"/>
      <c r="E23" s="142" t="s">
        <v>31</v>
      </c>
      <c r="F23" s="143"/>
      <c r="G23" s="143"/>
      <c r="H23" s="143"/>
      <c r="I23" s="143" t="s">
        <v>32</v>
      </c>
      <c r="J23" s="143"/>
      <c r="K23" s="143"/>
      <c r="L23" s="143"/>
      <c r="M23" s="143"/>
      <c r="N23" s="143"/>
      <c r="O23" s="140"/>
      <c r="P23" s="36"/>
      <c r="Q23" s="36"/>
      <c r="R23" s="36"/>
      <c r="S23" s="158"/>
      <c r="T23" s="158"/>
      <c r="U23" s="30" t="s">
        <v>96</v>
      </c>
      <c r="V23" s="31"/>
      <c r="W23" s="127"/>
      <c r="X23" s="128"/>
      <c r="Y23" s="175">
        <f>IF(I19="","",I19)</f>
        <v>1400000</v>
      </c>
      <c r="Z23" s="176"/>
      <c r="AA23" s="176"/>
      <c r="AB23" s="176"/>
      <c r="AC23" s="176"/>
      <c r="AD23" s="177"/>
      <c r="AE23" s="10"/>
      <c r="AF23" s="19"/>
    </row>
    <row r="24" spans="1:41" ht="19.5" customHeight="1" thickTop="1" thickBot="1">
      <c r="A24" s="10"/>
      <c r="B24" s="3"/>
      <c r="C24" s="191"/>
      <c r="D24" s="191"/>
      <c r="E24" s="141" t="s">
        <v>30</v>
      </c>
      <c r="F24" s="141"/>
      <c r="G24" s="142"/>
      <c r="H24" s="140"/>
      <c r="I24" s="141"/>
      <c r="J24" s="141"/>
      <c r="K24" s="141"/>
      <c r="L24" s="141"/>
      <c r="M24" s="141"/>
      <c r="N24" s="141"/>
      <c r="O24" s="141"/>
      <c r="P24" s="36"/>
      <c r="Q24" s="36"/>
      <c r="R24" s="36"/>
      <c r="S24" s="159"/>
      <c r="T24" s="159"/>
      <c r="U24" s="33" t="s">
        <v>95</v>
      </c>
      <c r="V24" s="69"/>
      <c r="W24" s="108" t="s">
        <v>101</v>
      </c>
      <c r="X24" s="109"/>
      <c r="Y24" s="151">
        <f>IF(SUM(Y22,Y23)=0,"",SUM(Y22:AD23))</f>
        <v>1513000</v>
      </c>
      <c r="Z24" s="152"/>
      <c r="AA24" s="152"/>
      <c r="AB24" s="152"/>
      <c r="AC24" s="152"/>
      <c r="AD24" s="153"/>
      <c r="AE24" s="10"/>
      <c r="AF24" s="19"/>
    </row>
    <row r="25" spans="1:41" ht="19.5" customHeight="1">
      <c r="A25" s="10"/>
      <c r="B25" s="3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 t="s">
        <v>110</v>
      </c>
      <c r="T25" s="76"/>
      <c r="U25" s="76"/>
      <c r="V25" s="76"/>
      <c r="W25" s="76"/>
      <c r="X25" s="38"/>
      <c r="Y25" s="178">
        <f>IFERROR(Y21-Y24,"")</f>
        <v>287000</v>
      </c>
      <c r="Z25" s="179"/>
      <c r="AA25" s="179"/>
      <c r="AB25" s="179"/>
      <c r="AC25" s="179"/>
      <c r="AD25" s="180"/>
      <c r="AE25" s="10"/>
      <c r="AF25" s="19"/>
    </row>
    <row r="26" spans="1:41" ht="19.5" customHeight="1">
      <c r="A26" s="10"/>
      <c r="B26" s="39" t="s">
        <v>13</v>
      </c>
      <c r="C26" s="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41" ht="18" customHeight="1">
      <c r="A27" s="10"/>
      <c r="B27" s="36" t="s">
        <v>14</v>
      </c>
      <c r="C27" s="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98" t="s">
        <v>27</v>
      </c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100"/>
      <c r="AE27" s="10"/>
    </row>
    <row r="28" spans="1:41" ht="18" customHeight="1">
      <c r="A28" s="10"/>
      <c r="B28" s="36" t="s">
        <v>89</v>
      </c>
      <c r="C28" s="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33" t="s">
        <v>86</v>
      </c>
      <c r="T28" s="134"/>
      <c r="U28" s="134"/>
      <c r="V28" s="203"/>
      <c r="W28" s="203"/>
      <c r="X28" s="203"/>
      <c r="Y28" s="107" t="s">
        <v>87</v>
      </c>
      <c r="Z28" s="107"/>
      <c r="AA28" s="107"/>
      <c r="AB28" s="40">
        <v>0.90900000000000003</v>
      </c>
      <c r="AC28" s="41" t="s">
        <v>28</v>
      </c>
      <c r="AD28" s="42"/>
      <c r="AE28" s="10"/>
    </row>
    <row r="29" spans="1:41" ht="18" customHeight="1">
      <c r="A29" s="10"/>
      <c r="B29" s="36" t="s">
        <v>15</v>
      </c>
      <c r="C29" s="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70"/>
      <c r="T29" s="70"/>
      <c r="U29" s="70"/>
      <c r="V29" s="70"/>
      <c r="W29" s="43"/>
      <c r="X29" s="41"/>
      <c r="Y29" s="70"/>
      <c r="Z29" s="70"/>
      <c r="AA29" s="70"/>
      <c r="AB29" s="44"/>
      <c r="AC29" s="44"/>
      <c r="AD29" s="44"/>
      <c r="AE29" s="10"/>
    </row>
    <row r="30" spans="1:41" ht="18" customHeight="1">
      <c r="A30" s="10"/>
      <c r="B30" s="36" t="s">
        <v>79</v>
      </c>
      <c r="C30" s="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98" t="s">
        <v>16</v>
      </c>
      <c r="T30" s="99"/>
      <c r="U30" s="99"/>
      <c r="V30" s="100"/>
      <c r="W30" s="99" t="s">
        <v>17</v>
      </c>
      <c r="X30" s="99"/>
      <c r="Y30" s="99"/>
      <c r="Z30" s="99"/>
      <c r="AA30" s="99"/>
      <c r="AB30" s="99"/>
      <c r="AC30" s="99"/>
      <c r="AD30" s="100"/>
      <c r="AE30" s="10"/>
    </row>
    <row r="31" spans="1:41" ht="19.5" customHeight="1">
      <c r="A31" s="10"/>
      <c r="B31" s="36" t="s">
        <v>82</v>
      </c>
      <c r="C31" s="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95"/>
      <c r="T31" s="96"/>
      <c r="U31" s="66"/>
      <c r="V31" s="72"/>
      <c r="W31" s="95"/>
      <c r="X31" s="96"/>
      <c r="Y31" s="96"/>
      <c r="Z31" s="96"/>
      <c r="AA31" s="96"/>
      <c r="AB31" s="96"/>
      <c r="AC31" s="96"/>
      <c r="AD31" s="185"/>
      <c r="AE31" s="10"/>
    </row>
    <row r="32" spans="1:41">
      <c r="A32" s="3"/>
      <c r="B32" s="36" t="s">
        <v>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83"/>
      <c r="T32" s="184"/>
      <c r="U32" s="71"/>
      <c r="V32" s="73"/>
      <c r="W32" s="183"/>
      <c r="X32" s="184"/>
      <c r="Y32" s="184"/>
      <c r="Z32" s="184"/>
      <c r="AA32" s="184"/>
      <c r="AB32" s="184"/>
      <c r="AC32" s="184"/>
      <c r="AD32" s="186"/>
      <c r="AE32" s="3"/>
    </row>
    <row r="33" spans="1:32" ht="13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2" ht="13.5" customHeight="1"/>
    <row r="35" spans="1:32" ht="6.9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2" ht="24">
      <c r="A36" s="3"/>
      <c r="B36" s="3"/>
      <c r="C36" s="5"/>
      <c r="D36" s="5"/>
      <c r="E36" s="5"/>
      <c r="F36" s="5"/>
      <c r="G36" s="5"/>
      <c r="H36" s="5"/>
      <c r="I36" s="5"/>
      <c r="J36" s="5"/>
      <c r="K36" s="5"/>
      <c r="L36" s="3"/>
      <c r="M36" s="3"/>
      <c r="N36" s="45"/>
      <c r="O36" s="45"/>
      <c r="P36" s="45"/>
      <c r="Q36" s="45"/>
      <c r="R36" s="45"/>
      <c r="S36" s="45"/>
      <c r="T36" s="45"/>
      <c r="U36" s="45"/>
      <c r="V36" s="5"/>
      <c r="W36" s="5"/>
      <c r="X36" s="5"/>
      <c r="Y36" s="5"/>
      <c r="Z36" s="5"/>
      <c r="AA36" s="5"/>
      <c r="AB36" s="3"/>
      <c r="AC36" s="46"/>
      <c r="AD36" s="46"/>
      <c r="AE36" s="46"/>
    </row>
    <row r="37" spans="1:32" ht="15.6" customHeight="1">
      <c r="A37" s="3"/>
      <c r="B37" s="3"/>
      <c r="C37" s="6"/>
      <c r="D37" s="63" t="str">
        <f>D3</f>
        <v>〒</v>
      </c>
      <c r="E37" s="224" t="str">
        <f>IF(E3="","",E3)</f>
        <v>503-0021</v>
      </c>
      <c r="F37" s="224"/>
      <c r="G37" s="224"/>
      <c r="H37" s="7"/>
      <c r="I37" s="8"/>
      <c r="J37" s="8"/>
      <c r="K37" s="8"/>
      <c r="L37" s="8"/>
      <c r="M37" s="8"/>
      <c r="N37" s="45"/>
      <c r="O37" s="45"/>
      <c r="P37" s="45"/>
      <c r="Q37" s="45"/>
      <c r="R37" s="45"/>
      <c r="S37" s="45"/>
      <c r="T37" s="45"/>
      <c r="U37" s="45"/>
      <c r="V37" s="45"/>
      <c r="W37" s="48"/>
      <c r="X37" s="48"/>
      <c r="Y37" s="3"/>
      <c r="Z37" s="3"/>
      <c r="AA37" s="3"/>
      <c r="AB37" s="3"/>
      <c r="AC37" s="3"/>
      <c r="AD37" s="49"/>
      <c r="AE37" s="49"/>
      <c r="AF37" s="50"/>
    </row>
    <row r="38" spans="1:32" ht="6" customHeight="1">
      <c r="A38" s="10"/>
      <c r="B38" s="94" t="str">
        <f>B4</f>
        <v/>
      </c>
      <c r="C38" s="94"/>
      <c r="D38" s="221" t="str">
        <f>IF(D4="","",D4)</f>
        <v>岐阜県大垣市河間町3丁目55番地</v>
      </c>
      <c r="E38" s="221"/>
      <c r="F38" s="221"/>
      <c r="G38" s="221"/>
      <c r="H38" s="221"/>
      <c r="I38" s="221"/>
      <c r="J38" s="221"/>
      <c r="K38" s="221"/>
      <c r="L38" s="105" t="s">
        <v>105</v>
      </c>
      <c r="M38" s="105"/>
      <c r="N38" s="105"/>
      <c r="O38" s="105"/>
      <c r="P38" s="105"/>
      <c r="Q38" s="105"/>
      <c r="R38" s="105"/>
      <c r="S38" s="105"/>
      <c r="T38" s="105"/>
      <c r="U38" s="105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2" ht="21" customHeight="1">
      <c r="A39" s="11"/>
      <c r="B39" s="94"/>
      <c r="C39" s="94"/>
      <c r="D39" s="221"/>
      <c r="E39" s="221"/>
      <c r="F39" s="221"/>
      <c r="G39" s="221"/>
      <c r="H39" s="221"/>
      <c r="I39" s="221"/>
      <c r="J39" s="221"/>
      <c r="K39" s="221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3"/>
      <c r="W39" s="3"/>
      <c r="X39" s="3"/>
      <c r="Y39" s="3"/>
      <c r="Z39" s="3"/>
      <c r="AA39" s="3"/>
      <c r="AB39" s="104" t="s">
        <v>78</v>
      </c>
      <c r="AC39" s="104"/>
      <c r="AD39" s="104"/>
      <c r="AE39" s="11"/>
    </row>
    <row r="40" spans="1:32" ht="6.6" customHeight="1">
      <c r="A40" s="11"/>
      <c r="B40" s="94"/>
      <c r="C40" s="94"/>
      <c r="D40" s="222"/>
      <c r="E40" s="222"/>
      <c r="F40" s="222"/>
      <c r="G40" s="222"/>
      <c r="H40" s="222"/>
      <c r="I40" s="222"/>
      <c r="J40" s="222"/>
      <c r="K40" s="222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2" ht="18" customHeight="1">
      <c r="A41" s="10"/>
      <c r="B41" s="8"/>
      <c r="C41" s="9"/>
      <c r="D41" s="118"/>
      <c r="E41" s="118"/>
      <c r="F41" s="118"/>
      <c r="G41" s="118"/>
      <c r="H41" s="118"/>
      <c r="I41" s="118"/>
      <c r="J41" s="118"/>
      <c r="K41" s="118"/>
      <c r="L41" s="9"/>
      <c r="M41" s="9"/>
      <c r="N41" s="9"/>
      <c r="O41" s="8"/>
      <c r="P41" s="8"/>
      <c r="Q41" s="8"/>
      <c r="R41" s="10"/>
      <c r="S41" s="9"/>
      <c r="T41" s="9"/>
      <c r="U41" s="7"/>
      <c r="V41" s="103" t="s">
        <v>102</v>
      </c>
      <c r="W41" s="103"/>
      <c r="X41" s="223">
        <f>IF(X7="","",X7)</f>
        <v>2022</v>
      </c>
      <c r="Y41" s="223"/>
      <c r="Z41" s="13" t="s">
        <v>1</v>
      </c>
      <c r="AA41" s="80">
        <f>IF(AA7="","",AA7)</f>
        <v>4</v>
      </c>
      <c r="AB41" s="13" t="s">
        <v>2</v>
      </c>
      <c r="AC41" s="80">
        <f>IF(AC7="","",AC7)</f>
        <v>30</v>
      </c>
      <c r="AD41" s="13" t="s">
        <v>3</v>
      </c>
      <c r="AE41" s="10"/>
    </row>
    <row r="42" spans="1:32" ht="9" customHeight="1">
      <c r="A42" s="10"/>
      <c r="B42" s="8"/>
      <c r="C42" s="9"/>
      <c r="D42" s="77"/>
      <c r="E42" s="77"/>
      <c r="F42" s="77"/>
      <c r="G42" s="77"/>
      <c r="H42" s="77"/>
      <c r="I42" s="77"/>
      <c r="J42" s="77"/>
      <c r="K42" s="77"/>
      <c r="L42" s="9"/>
      <c r="M42" s="9"/>
      <c r="N42" s="9"/>
      <c r="O42" s="8"/>
      <c r="P42" s="8"/>
      <c r="Q42" s="8"/>
      <c r="R42" s="10"/>
      <c r="S42" s="9"/>
      <c r="T42" s="9"/>
      <c r="U42" s="7"/>
      <c r="V42" s="7"/>
      <c r="W42" s="7"/>
      <c r="X42" s="6"/>
      <c r="Y42" s="9"/>
      <c r="Z42" s="9"/>
      <c r="AA42" s="9"/>
      <c r="AB42" s="12"/>
      <c r="AC42" s="12"/>
      <c r="AD42" s="12"/>
      <c r="AE42" s="10"/>
    </row>
    <row r="43" spans="1:32">
      <c r="A43" s="3"/>
      <c r="B43" s="94" t="str">
        <f>B9</f>
        <v/>
      </c>
      <c r="C43" s="94"/>
      <c r="D43" s="90" t="str">
        <f>IF(D9="","",D9)</f>
        <v>法面事業本部</v>
      </c>
      <c r="E43" s="90"/>
      <c r="F43" s="90"/>
      <c r="G43" s="90"/>
      <c r="H43" s="90"/>
      <c r="I43" s="90"/>
      <c r="J43" s="90"/>
      <c r="K43" s="90"/>
      <c r="L43" s="8"/>
      <c r="M43" s="8"/>
      <c r="N43" s="8"/>
      <c r="O43" s="6"/>
      <c r="P43" s="8"/>
      <c r="Q43" s="8"/>
      <c r="R43" s="10"/>
      <c r="S43" s="95" t="s">
        <v>26</v>
      </c>
      <c r="T43" s="96"/>
      <c r="U43" s="96"/>
      <c r="V43" s="96"/>
      <c r="W43" s="14"/>
      <c r="X43" s="15"/>
      <c r="Y43" s="120" t="s">
        <v>88</v>
      </c>
      <c r="Z43" s="121"/>
      <c r="AA43" s="121"/>
      <c r="AB43" s="123" t="str">
        <f>IF(AB9="","",AB9)</f>
        <v/>
      </c>
      <c r="AC43" s="123"/>
      <c r="AD43" s="124"/>
      <c r="AE43" s="10"/>
    </row>
    <row r="44" spans="1:32">
      <c r="A44" s="3"/>
      <c r="B44" s="94" t="str">
        <f>B10</f>
        <v/>
      </c>
      <c r="C44" s="94"/>
      <c r="D44" s="117" t="str">
        <f>IF(D10="","",D10)</f>
        <v>中部支店</v>
      </c>
      <c r="E44" s="117"/>
      <c r="F44" s="117"/>
      <c r="G44" s="117"/>
      <c r="H44" s="117"/>
      <c r="I44" s="117"/>
      <c r="J44" s="117"/>
      <c r="K44" s="117"/>
      <c r="L44" s="65" t="s">
        <v>0</v>
      </c>
      <c r="M44" s="65"/>
      <c r="N44" s="9"/>
      <c r="O44" s="6"/>
      <c r="P44" s="8"/>
      <c r="Q44" s="8"/>
      <c r="R44" s="10"/>
      <c r="S44" s="116"/>
      <c r="T44" s="97" t="str">
        <f>IF(T10="","",T10)</f>
        <v/>
      </c>
      <c r="U44" s="97"/>
      <c r="V44" s="97"/>
      <c r="W44" s="97"/>
      <c r="X44" s="97"/>
      <c r="Y44" s="97"/>
      <c r="Z44" s="97"/>
      <c r="AA44" s="97"/>
      <c r="AB44" s="97"/>
      <c r="AC44" s="97"/>
      <c r="AD44" s="125"/>
      <c r="AE44" s="8"/>
    </row>
    <row r="45" spans="1:32">
      <c r="A45" s="3"/>
      <c r="B45" s="8"/>
      <c r="C45" s="6"/>
      <c r="D45" s="16"/>
      <c r="E45" s="65"/>
      <c r="F45" s="65"/>
      <c r="G45" s="65"/>
      <c r="H45" s="65"/>
      <c r="I45" s="65"/>
      <c r="J45" s="65"/>
      <c r="K45" s="65"/>
      <c r="L45" s="65"/>
      <c r="M45" s="65"/>
      <c r="N45" s="17"/>
      <c r="O45" s="8"/>
      <c r="P45" s="8"/>
      <c r="Q45" s="8"/>
      <c r="R45" s="10"/>
      <c r="S45" s="116"/>
      <c r="T45" s="97" t="str">
        <f>IF(T11="","",T11)</f>
        <v/>
      </c>
      <c r="U45" s="97"/>
      <c r="V45" s="97"/>
      <c r="W45" s="97"/>
      <c r="X45" s="97"/>
      <c r="Y45" s="97"/>
      <c r="Z45" s="97"/>
      <c r="AA45" s="97"/>
      <c r="AB45" s="97"/>
      <c r="AC45" s="97"/>
      <c r="AD45" s="125"/>
      <c r="AE45" s="8"/>
    </row>
    <row r="46" spans="1:32" ht="18" customHeight="1">
      <c r="A46" s="3"/>
      <c r="B46" s="65" t="s">
        <v>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10"/>
      <c r="S46" s="116"/>
      <c r="T46" s="97" t="str">
        <f>IF(T12="","",T12)</f>
        <v/>
      </c>
      <c r="U46" s="97"/>
      <c r="V46" s="97"/>
      <c r="W46" s="97"/>
      <c r="X46" s="97"/>
      <c r="Y46" s="97"/>
      <c r="Z46" s="97"/>
      <c r="AA46" s="97"/>
      <c r="AB46" s="97"/>
      <c r="AC46" s="97"/>
      <c r="AD46" s="125"/>
      <c r="AE46" s="8"/>
    </row>
    <row r="47" spans="1:32" ht="13.5" customHeight="1">
      <c r="A47" s="3"/>
      <c r="B47" s="8"/>
      <c r="C47" s="8"/>
      <c r="D47" s="8"/>
      <c r="E47" s="8"/>
      <c r="F47" s="8"/>
      <c r="G47" s="8"/>
      <c r="H47" s="8"/>
      <c r="I47" s="8"/>
      <c r="J47" s="8"/>
      <c r="K47" s="77"/>
      <c r="L47" s="8"/>
      <c r="M47" s="8"/>
      <c r="N47" s="8"/>
      <c r="O47" s="10"/>
      <c r="P47" s="10"/>
      <c r="Q47" s="10"/>
      <c r="R47" s="10"/>
      <c r="S47" s="116"/>
      <c r="T47" s="97" t="str">
        <f t="shared" ref="T47:T48" si="0">IF(T13="","",T13)</f>
        <v/>
      </c>
      <c r="U47" s="97"/>
      <c r="V47" s="97"/>
      <c r="W47" s="97"/>
      <c r="X47" s="97"/>
      <c r="Y47" s="97"/>
      <c r="Z47" s="97"/>
      <c r="AA47" s="97"/>
      <c r="AB47" s="97"/>
      <c r="AC47" s="97"/>
      <c r="AD47" s="125"/>
      <c r="AE47" s="8"/>
    </row>
    <row r="48" spans="1:32">
      <c r="A48" s="10"/>
      <c r="B48" s="97" t="s">
        <v>33</v>
      </c>
      <c r="C48" s="97"/>
      <c r="D48" s="97"/>
      <c r="E48" s="119" t="str">
        <f>IF(E14="","",E14)</f>
        <v/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0"/>
      <c r="R48" s="10"/>
      <c r="S48" s="116"/>
      <c r="T48" s="97" t="str">
        <f t="shared" si="0"/>
        <v/>
      </c>
      <c r="U48" s="97"/>
      <c r="V48" s="97"/>
      <c r="W48" s="97"/>
      <c r="X48" s="97"/>
      <c r="Y48" s="97"/>
      <c r="Z48" s="97"/>
      <c r="AA48" s="97"/>
      <c r="AB48" s="97"/>
      <c r="AC48" s="97"/>
      <c r="AD48" s="51"/>
      <c r="AE48" s="8"/>
    </row>
    <row r="49" spans="1:42" ht="18" customHeight="1">
      <c r="A49" s="10"/>
      <c r="B49" s="114" t="s">
        <v>83</v>
      </c>
      <c r="C49" s="114"/>
      <c r="D49" s="114"/>
      <c r="E49" s="115" t="str">
        <f>IF(E15="","",E15)</f>
        <v>○×工事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0"/>
      <c r="R49" s="10"/>
      <c r="S49" s="87"/>
      <c r="T49" s="122" t="s">
        <v>118</v>
      </c>
      <c r="U49" s="122"/>
      <c r="V49" s="122"/>
      <c r="W49" s="122"/>
      <c r="X49" s="122"/>
      <c r="Y49" s="122"/>
      <c r="Z49" s="122"/>
      <c r="AA49" s="122"/>
      <c r="AB49" s="122"/>
      <c r="AC49" s="122"/>
      <c r="AD49" s="88"/>
      <c r="AE49" s="8"/>
    </row>
    <row r="50" spans="1:42" ht="9.6" customHeight="1">
      <c r="A50" s="10"/>
      <c r="B50" s="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0"/>
      <c r="O50" s="10"/>
      <c r="P50" s="10"/>
      <c r="Q50" s="18"/>
      <c r="R50" s="10"/>
      <c r="S50" s="10"/>
      <c r="T50" s="8"/>
      <c r="U50" s="8"/>
      <c r="V50" s="8"/>
      <c r="W50" s="8"/>
      <c r="X50" s="10"/>
      <c r="Y50" s="10"/>
      <c r="Z50" s="10"/>
      <c r="AA50" s="8"/>
      <c r="AB50" s="8"/>
      <c r="AC50" s="8"/>
      <c r="AD50" s="10"/>
      <c r="AE50" s="10"/>
      <c r="AF50" s="19"/>
    </row>
    <row r="51" spans="1:42" s="25" customFormat="1">
      <c r="A51" s="20"/>
      <c r="B51" s="90" t="s">
        <v>85</v>
      </c>
      <c r="C51" s="90"/>
      <c r="D51" s="91" t="str">
        <f>IF(D17="","",D17)</f>
        <v/>
      </c>
      <c r="E51" s="91"/>
      <c r="F51" s="91"/>
      <c r="G51" s="91"/>
      <c r="H51" s="20"/>
      <c r="I51" s="84">
        <f>IF(I17="","",I17)</f>
        <v>4</v>
      </c>
      <c r="J51" s="89" t="s">
        <v>80</v>
      </c>
      <c r="K51" s="89"/>
      <c r="L51" s="20"/>
      <c r="M51" s="67" t="s">
        <v>7</v>
      </c>
      <c r="N51" s="84">
        <f>IF(N17="","",N17)</f>
        <v>2</v>
      </c>
      <c r="O51" s="52" t="s">
        <v>10</v>
      </c>
      <c r="P51" s="53"/>
      <c r="Q51" s="20"/>
      <c r="R51" s="20"/>
      <c r="S51" s="22"/>
      <c r="T51" s="68" t="s">
        <v>11</v>
      </c>
      <c r="U51" s="68"/>
      <c r="V51" s="68"/>
      <c r="W51" s="85" t="str">
        <f>IF(W17="","",W17)</f>
        <v/>
      </c>
      <c r="X51" s="93" t="s">
        <v>8</v>
      </c>
      <c r="Y51" s="93"/>
      <c r="Z51" s="20"/>
      <c r="AA51" s="85" t="str">
        <f>IF(AA17="","",AA17)</f>
        <v>レ</v>
      </c>
      <c r="AB51" s="92" t="s">
        <v>9</v>
      </c>
      <c r="AC51" s="93"/>
      <c r="AD51" s="93"/>
      <c r="AE51" s="22"/>
      <c r="AF51" s="2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9.6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42" ht="18.95" customHeight="1">
      <c r="A53" s="3"/>
      <c r="B53" s="10"/>
      <c r="C53" s="166" t="s">
        <v>6</v>
      </c>
      <c r="D53" s="167"/>
      <c r="E53" s="154" t="s">
        <v>90</v>
      </c>
      <c r="F53" s="155"/>
      <c r="G53" s="155"/>
      <c r="H53" s="156"/>
      <c r="I53" s="210">
        <f>IF(I19="","",I19)</f>
        <v>1400000</v>
      </c>
      <c r="J53" s="211"/>
      <c r="K53" s="211"/>
      <c r="L53" s="211"/>
      <c r="M53" s="211"/>
      <c r="N53" s="211"/>
      <c r="O53" s="212"/>
      <c r="P53" s="26"/>
      <c r="Q53" s="10"/>
      <c r="R53" s="10"/>
      <c r="S53" s="157" t="s">
        <v>92</v>
      </c>
      <c r="T53" s="158"/>
      <c r="U53" s="27" t="s">
        <v>5</v>
      </c>
      <c r="V53" s="28"/>
      <c r="W53" s="112"/>
      <c r="X53" s="113"/>
      <c r="Y53" s="213">
        <f>IF(Y19="","",Y19)</f>
        <v>1920000</v>
      </c>
      <c r="Z53" s="214"/>
      <c r="AA53" s="214"/>
      <c r="AB53" s="214"/>
      <c r="AC53" s="214"/>
      <c r="AD53" s="215"/>
      <c r="AE53" s="10"/>
      <c r="AF53" s="19"/>
    </row>
    <row r="54" spans="1:42" ht="19.5" thickBot="1">
      <c r="A54" s="3"/>
      <c r="B54" s="10"/>
      <c r="C54" s="168"/>
      <c r="D54" s="169"/>
      <c r="E54" s="200" t="s">
        <v>12</v>
      </c>
      <c r="F54" s="201"/>
      <c r="G54" s="216"/>
      <c r="H54" s="217"/>
      <c r="I54" s="146">
        <f>IF(I53="","",I53*C55)</f>
        <v>140000</v>
      </c>
      <c r="J54" s="146"/>
      <c r="K54" s="146"/>
      <c r="L54" s="146"/>
      <c r="M54" s="146"/>
      <c r="N54" s="146"/>
      <c r="O54" s="147"/>
      <c r="P54" s="29"/>
      <c r="Q54" s="10"/>
      <c r="R54" s="10"/>
      <c r="S54" s="158"/>
      <c r="T54" s="158"/>
      <c r="U54" s="30" t="s">
        <v>99</v>
      </c>
      <c r="V54" s="31"/>
      <c r="W54" s="31"/>
      <c r="X54" s="32"/>
      <c r="Y54" s="218">
        <f>IF(Y20="","",Y20)</f>
        <v>-120000</v>
      </c>
      <c r="Z54" s="219"/>
      <c r="AA54" s="219"/>
      <c r="AB54" s="219"/>
      <c r="AC54" s="219"/>
      <c r="AD54" s="220"/>
      <c r="AE54" s="3"/>
      <c r="AF54" s="19"/>
    </row>
    <row r="55" spans="1:42" ht="20.25" thickTop="1" thickBot="1">
      <c r="A55" s="3"/>
      <c r="B55" s="10"/>
      <c r="C55" s="198">
        <f>IF(C21="","",C21)</f>
        <v>0.1</v>
      </c>
      <c r="D55" s="199"/>
      <c r="E55" s="187" t="s">
        <v>91</v>
      </c>
      <c r="F55" s="188"/>
      <c r="G55" s="188"/>
      <c r="H55" s="189"/>
      <c r="I55" s="148">
        <f>IF(I53="","",SUM(I53:L54))</f>
        <v>1540000</v>
      </c>
      <c r="J55" s="148"/>
      <c r="K55" s="148"/>
      <c r="L55" s="148"/>
      <c r="M55" s="148"/>
      <c r="N55" s="148"/>
      <c r="O55" s="149"/>
      <c r="P55" s="26"/>
      <c r="Q55" s="10"/>
      <c r="R55" s="10"/>
      <c r="S55" s="159"/>
      <c r="T55" s="159"/>
      <c r="U55" s="33" t="s">
        <v>95</v>
      </c>
      <c r="V55" s="69"/>
      <c r="W55" s="108" t="s">
        <v>100</v>
      </c>
      <c r="X55" s="109"/>
      <c r="Y55" s="151">
        <f>IF(SUM(Y53,Y54)=0,"",SUM(Y53:AD54))</f>
        <v>1800000</v>
      </c>
      <c r="Z55" s="152"/>
      <c r="AA55" s="152"/>
      <c r="AB55" s="152"/>
      <c r="AC55" s="152"/>
      <c r="AD55" s="153"/>
      <c r="AE55" s="10"/>
      <c r="AF55" s="19"/>
    </row>
    <row r="56" spans="1:42" ht="19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81" t="s">
        <v>93</v>
      </c>
      <c r="T56" s="182"/>
      <c r="U56" s="34" t="s">
        <v>5</v>
      </c>
      <c r="V56" s="35"/>
      <c r="W56" s="110"/>
      <c r="X56" s="111"/>
      <c r="Y56" s="207">
        <f>IF(Y22="","",Y22)</f>
        <v>113000</v>
      </c>
      <c r="Z56" s="208"/>
      <c r="AA56" s="208"/>
      <c r="AB56" s="208"/>
      <c r="AC56" s="208"/>
      <c r="AD56" s="209"/>
      <c r="AE56" s="10"/>
      <c r="AF56" s="19"/>
    </row>
    <row r="57" spans="1:42" ht="19.5" customHeight="1" thickBot="1">
      <c r="A57" s="10"/>
      <c r="B57" s="3"/>
      <c r="C57" s="191" t="s">
        <v>29</v>
      </c>
      <c r="D57" s="191"/>
      <c r="E57" s="142" t="s">
        <v>31</v>
      </c>
      <c r="F57" s="143"/>
      <c r="G57" s="143"/>
      <c r="H57" s="143"/>
      <c r="I57" s="143" t="s">
        <v>32</v>
      </c>
      <c r="J57" s="143"/>
      <c r="K57" s="143"/>
      <c r="L57" s="143"/>
      <c r="M57" s="143"/>
      <c r="N57" s="143"/>
      <c r="O57" s="140"/>
      <c r="P57" s="36"/>
      <c r="Q57" s="36"/>
      <c r="R57" s="36"/>
      <c r="S57" s="158"/>
      <c r="T57" s="158"/>
      <c r="U57" s="30" t="s">
        <v>96</v>
      </c>
      <c r="V57" s="31"/>
      <c r="W57" s="127"/>
      <c r="X57" s="128"/>
      <c r="Y57" s="175">
        <f>IF(I53="","",I53)</f>
        <v>1400000</v>
      </c>
      <c r="Z57" s="176"/>
      <c r="AA57" s="176"/>
      <c r="AB57" s="176"/>
      <c r="AC57" s="176"/>
      <c r="AD57" s="177"/>
      <c r="AE57" s="10"/>
      <c r="AF57" s="19"/>
    </row>
    <row r="58" spans="1:42" ht="19.5" customHeight="1" thickTop="1" thickBot="1">
      <c r="A58" s="10"/>
      <c r="B58" s="3"/>
      <c r="C58" s="191"/>
      <c r="D58" s="191"/>
      <c r="E58" s="141" t="s">
        <v>30</v>
      </c>
      <c r="F58" s="141"/>
      <c r="G58" s="142"/>
      <c r="H58" s="140" t="str">
        <f>IF(H24="","",H24)</f>
        <v/>
      </c>
      <c r="I58" s="141"/>
      <c r="J58" s="141"/>
      <c r="K58" s="141"/>
      <c r="L58" s="141"/>
      <c r="M58" s="141"/>
      <c r="N58" s="141"/>
      <c r="O58" s="141"/>
      <c r="P58" s="36"/>
      <c r="Q58" s="36"/>
      <c r="R58" s="36"/>
      <c r="S58" s="159"/>
      <c r="T58" s="159"/>
      <c r="U58" s="33" t="s">
        <v>95</v>
      </c>
      <c r="V58" s="69"/>
      <c r="W58" s="108" t="s">
        <v>101</v>
      </c>
      <c r="X58" s="109"/>
      <c r="Y58" s="151">
        <f>IF(SUM(Y56,Y57)=0,"",SUM(Y56:AD57))</f>
        <v>1513000</v>
      </c>
      <c r="Z58" s="152"/>
      <c r="AA58" s="152"/>
      <c r="AB58" s="152"/>
      <c r="AC58" s="152"/>
      <c r="AD58" s="153"/>
      <c r="AE58" s="10"/>
      <c r="AF58" s="19"/>
    </row>
    <row r="59" spans="1:42" ht="19.5" customHeight="1">
      <c r="A59" s="10"/>
      <c r="B59" s="3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 t="s">
        <v>110</v>
      </c>
      <c r="T59" s="76"/>
      <c r="U59" s="76"/>
      <c r="V59" s="76"/>
      <c r="W59" s="76"/>
      <c r="X59" s="38"/>
      <c r="Y59" s="178">
        <f>IFERROR(Y55-Y58,"")</f>
        <v>287000</v>
      </c>
      <c r="Z59" s="179"/>
      <c r="AA59" s="179"/>
      <c r="AB59" s="179"/>
      <c r="AC59" s="179"/>
      <c r="AD59" s="180"/>
      <c r="AE59" s="10"/>
      <c r="AF59" s="19"/>
    </row>
    <row r="60" spans="1:42" ht="19.5" customHeight="1">
      <c r="A60" s="10"/>
      <c r="B60" s="39" t="s">
        <v>13</v>
      </c>
      <c r="C60" s="3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42" ht="18" customHeight="1">
      <c r="A61" s="10"/>
      <c r="B61" s="36" t="s">
        <v>14</v>
      </c>
      <c r="C61" s="3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98" t="s">
        <v>27</v>
      </c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100"/>
      <c r="AE61" s="10"/>
    </row>
    <row r="62" spans="1:42" ht="18" customHeight="1">
      <c r="A62" s="10"/>
      <c r="B62" s="36" t="s">
        <v>89</v>
      </c>
      <c r="C62" s="3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133" t="s">
        <v>86</v>
      </c>
      <c r="T62" s="134"/>
      <c r="U62" s="134"/>
      <c r="V62" s="203" t="str">
        <f>IF(V28="","",V28)</f>
        <v/>
      </c>
      <c r="W62" s="203"/>
      <c r="X62" s="203"/>
      <c r="Y62" s="107" t="s">
        <v>87</v>
      </c>
      <c r="Z62" s="107"/>
      <c r="AA62" s="107"/>
      <c r="AB62" s="40">
        <f>IF(AB28="","",AB28)</f>
        <v>0.90900000000000003</v>
      </c>
      <c r="AC62" s="41" t="s">
        <v>28</v>
      </c>
      <c r="AD62" s="42"/>
      <c r="AE62" s="10"/>
    </row>
    <row r="63" spans="1:42" ht="18" customHeight="1">
      <c r="A63" s="10"/>
      <c r="B63" s="36" t="s">
        <v>15</v>
      </c>
      <c r="C63" s="3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70"/>
      <c r="T63" s="70"/>
      <c r="U63" s="70"/>
      <c r="V63" s="70"/>
      <c r="W63" s="43"/>
      <c r="X63" s="41"/>
      <c r="Y63" s="70"/>
      <c r="Z63" s="70"/>
      <c r="AA63" s="70"/>
      <c r="AB63" s="44"/>
      <c r="AC63" s="44"/>
      <c r="AD63" s="44"/>
      <c r="AE63" s="10"/>
    </row>
    <row r="64" spans="1:42" ht="18" customHeight="1">
      <c r="A64" s="10"/>
      <c r="B64" s="36" t="s">
        <v>79</v>
      </c>
      <c r="C64" s="3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98" t="s">
        <v>16</v>
      </c>
      <c r="T64" s="99"/>
      <c r="U64" s="99"/>
      <c r="V64" s="100"/>
      <c r="W64" s="99" t="s">
        <v>17</v>
      </c>
      <c r="X64" s="99"/>
      <c r="Y64" s="99"/>
      <c r="Z64" s="99"/>
      <c r="AA64" s="99"/>
      <c r="AB64" s="99"/>
      <c r="AC64" s="99"/>
      <c r="AD64" s="100"/>
      <c r="AE64" s="10"/>
    </row>
    <row r="65" spans="1:41" ht="19.5" customHeight="1">
      <c r="A65" s="10"/>
      <c r="B65" s="36" t="s">
        <v>82</v>
      </c>
      <c r="C65" s="3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95"/>
      <c r="T65" s="96"/>
      <c r="U65" s="66"/>
      <c r="V65" s="72"/>
      <c r="W65" s="95"/>
      <c r="X65" s="96"/>
      <c r="Y65" s="96"/>
      <c r="Z65" s="96"/>
      <c r="AA65" s="96"/>
      <c r="AB65" s="96"/>
      <c r="AC65" s="96"/>
      <c r="AD65" s="185"/>
      <c r="AE65" s="10"/>
    </row>
    <row r="66" spans="1:41">
      <c r="A66" s="3"/>
      <c r="B66" s="3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83"/>
      <c r="T66" s="184"/>
      <c r="U66" s="71"/>
      <c r="V66" s="73"/>
      <c r="W66" s="183"/>
      <c r="X66" s="184"/>
      <c r="Y66" s="184"/>
      <c r="Z66" s="184"/>
      <c r="AA66" s="184"/>
      <c r="AB66" s="184"/>
      <c r="AC66" s="184"/>
      <c r="AD66" s="186"/>
      <c r="AE66" s="3"/>
    </row>
    <row r="67" spans="1:41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41">
      <c r="AH68" s="54" t="s">
        <v>76</v>
      </c>
      <c r="AI68" s="54"/>
      <c r="AJ68" s="54"/>
      <c r="AK68" s="54"/>
      <c r="AL68" s="4" t="s">
        <v>73</v>
      </c>
      <c r="AM68" s="4" t="s">
        <v>74</v>
      </c>
      <c r="AN68" s="4" t="s">
        <v>94</v>
      </c>
      <c r="AO68" s="4" t="s">
        <v>75</v>
      </c>
    </row>
    <row r="69" spans="1:41">
      <c r="AL69" s="55" t="s">
        <v>18</v>
      </c>
      <c r="AM69" s="56" t="s">
        <v>20</v>
      </c>
      <c r="AN69" s="56" t="s">
        <v>46</v>
      </c>
      <c r="AO69" s="56" t="s">
        <v>47</v>
      </c>
    </row>
    <row r="70" spans="1:41">
      <c r="AL70" s="57"/>
      <c r="AM70" s="56" t="s">
        <v>116</v>
      </c>
      <c r="AN70" s="56" t="s">
        <v>48</v>
      </c>
      <c r="AO70" s="56" t="s">
        <v>49</v>
      </c>
    </row>
    <row r="71" spans="1:41">
      <c r="AL71" s="57"/>
      <c r="AM71" s="56" t="s">
        <v>34</v>
      </c>
      <c r="AN71" s="56" t="s">
        <v>48</v>
      </c>
      <c r="AO71" s="56" t="s">
        <v>49</v>
      </c>
    </row>
    <row r="72" spans="1:41">
      <c r="AL72" s="57"/>
      <c r="AM72" s="56" t="s">
        <v>35</v>
      </c>
      <c r="AN72" s="56" t="s">
        <v>46</v>
      </c>
      <c r="AO72" s="56" t="s">
        <v>47</v>
      </c>
    </row>
    <row r="73" spans="1:41">
      <c r="AL73" s="57"/>
      <c r="AM73" s="56" t="s">
        <v>106</v>
      </c>
      <c r="AN73" s="56" t="s">
        <v>46</v>
      </c>
      <c r="AO73" s="56" t="s">
        <v>47</v>
      </c>
    </row>
    <row r="74" spans="1:41">
      <c r="AL74" s="57"/>
      <c r="AM74" s="56" t="s">
        <v>21</v>
      </c>
      <c r="AN74" s="56" t="s">
        <v>51</v>
      </c>
      <c r="AO74" s="56" t="s">
        <v>50</v>
      </c>
    </row>
    <row r="75" spans="1:41">
      <c r="AL75" s="57"/>
      <c r="AM75" s="56" t="s">
        <v>36</v>
      </c>
      <c r="AN75" s="56" t="s">
        <v>51</v>
      </c>
      <c r="AO75" s="56" t="s">
        <v>50</v>
      </c>
    </row>
    <row r="76" spans="1:41">
      <c r="AL76" s="57"/>
      <c r="AM76" s="56" t="s">
        <v>37</v>
      </c>
      <c r="AN76" s="56" t="s">
        <v>51</v>
      </c>
      <c r="AO76" s="56" t="s">
        <v>50</v>
      </c>
    </row>
    <row r="77" spans="1:41">
      <c r="AL77" s="57"/>
      <c r="AM77" s="56" t="s">
        <v>38</v>
      </c>
      <c r="AN77" s="56" t="s">
        <v>51</v>
      </c>
      <c r="AO77" s="56" t="s">
        <v>50</v>
      </c>
    </row>
    <row r="78" spans="1:41">
      <c r="AL78" s="57"/>
      <c r="AM78" s="56" t="s">
        <v>22</v>
      </c>
      <c r="AN78" s="56" t="s">
        <v>53</v>
      </c>
      <c r="AO78" s="56" t="s">
        <v>52</v>
      </c>
    </row>
    <row r="79" spans="1:41">
      <c r="AL79" s="57"/>
      <c r="AM79" s="56" t="s">
        <v>23</v>
      </c>
      <c r="AN79" s="56" t="s">
        <v>108</v>
      </c>
      <c r="AO79" s="56" t="s">
        <v>107</v>
      </c>
    </row>
    <row r="80" spans="1:41">
      <c r="AL80" s="57"/>
      <c r="AM80" s="56" t="s">
        <v>39</v>
      </c>
      <c r="AN80" s="56" t="s">
        <v>54</v>
      </c>
      <c r="AO80" s="56" t="s">
        <v>119</v>
      </c>
    </row>
    <row r="81" spans="34:41">
      <c r="AL81" s="57"/>
      <c r="AM81" s="56" t="s">
        <v>24</v>
      </c>
      <c r="AN81" s="56" t="s">
        <v>56</v>
      </c>
      <c r="AO81" s="56" t="s">
        <v>55</v>
      </c>
    </row>
    <row r="82" spans="34:41">
      <c r="AH82" s="25"/>
      <c r="AI82" s="25"/>
      <c r="AJ82" s="25"/>
      <c r="AK82" s="25"/>
      <c r="AL82" s="57"/>
      <c r="AM82" s="56" t="s">
        <v>40</v>
      </c>
      <c r="AN82" s="56" t="s">
        <v>56</v>
      </c>
      <c r="AO82" s="56" t="s">
        <v>55</v>
      </c>
    </row>
    <row r="83" spans="34:41">
      <c r="AL83" s="57"/>
      <c r="AM83" s="56" t="s">
        <v>121</v>
      </c>
      <c r="AN83" s="56" t="s">
        <v>122</v>
      </c>
      <c r="AO83" s="56" t="s">
        <v>123</v>
      </c>
    </row>
    <row r="84" spans="34:41">
      <c r="AL84" s="57"/>
      <c r="AM84" s="56" t="s">
        <v>41</v>
      </c>
      <c r="AN84" s="56" t="s">
        <v>58</v>
      </c>
      <c r="AO84" s="56" t="s">
        <v>57</v>
      </c>
    </row>
    <row r="85" spans="34:41">
      <c r="AL85" s="57"/>
      <c r="AM85" s="56" t="s">
        <v>42</v>
      </c>
      <c r="AN85" s="56" t="s">
        <v>60</v>
      </c>
      <c r="AO85" s="56" t="s">
        <v>59</v>
      </c>
    </row>
    <row r="86" spans="34:41" ht="19.5" thickBot="1">
      <c r="AL86" s="58"/>
      <c r="AM86" s="59" t="s">
        <v>43</v>
      </c>
      <c r="AN86" s="59" t="s">
        <v>58</v>
      </c>
      <c r="AO86" s="59" t="s">
        <v>57</v>
      </c>
    </row>
    <row r="87" spans="34:41">
      <c r="AL87" s="229" t="s">
        <v>19</v>
      </c>
      <c r="AM87" s="230" t="s">
        <v>25</v>
      </c>
      <c r="AN87" s="231" t="s">
        <v>66</v>
      </c>
      <c r="AO87" s="230" t="s">
        <v>61</v>
      </c>
    </row>
    <row r="88" spans="34:41">
      <c r="AL88" s="232"/>
      <c r="AM88" s="233" t="s">
        <v>44</v>
      </c>
      <c r="AN88" s="234" t="s">
        <v>67</v>
      </c>
      <c r="AO88" s="233" t="s">
        <v>62</v>
      </c>
    </row>
    <row r="89" spans="34:41">
      <c r="AL89" s="232"/>
      <c r="AM89" s="233" t="s">
        <v>45</v>
      </c>
      <c r="AN89" s="234" t="s">
        <v>51</v>
      </c>
      <c r="AO89" s="233" t="s">
        <v>50</v>
      </c>
    </row>
    <row r="90" spans="34:41">
      <c r="AL90" s="232"/>
      <c r="AM90" s="233" t="s">
        <v>103</v>
      </c>
      <c r="AN90" s="231" t="s">
        <v>66</v>
      </c>
      <c r="AO90" s="230" t="s">
        <v>104</v>
      </c>
    </row>
    <row r="91" spans="34:41">
      <c r="AL91" s="232"/>
      <c r="AM91" s="235" t="s">
        <v>124</v>
      </c>
      <c r="AN91" s="234" t="s">
        <v>68</v>
      </c>
      <c r="AO91" s="233" t="s">
        <v>63</v>
      </c>
    </row>
    <row r="92" spans="34:41" ht="19.5" thickBot="1">
      <c r="AL92" s="232"/>
      <c r="AM92" s="235" t="s">
        <v>125</v>
      </c>
      <c r="AN92" s="234" t="s">
        <v>69</v>
      </c>
      <c r="AO92" s="233" t="s">
        <v>64</v>
      </c>
    </row>
    <row r="93" spans="34:41">
      <c r="AL93" s="229" t="s">
        <v>120</v>
      </c>
      <c r="AM93" s="236" t="s">
        <v>72</v>
      </c>
      <c r="AN93" s="236" t="s">
        <v>56</v>
      </c>
      <c r="AO93" s="236" t="s">
        <v>55</v>
      </c>
    </row>
    <row r="94" spans="34:41">
      <c r="AL94" s="232"/>
      <c r="AM94" s="230" t="s">
        <v>126</v>
      </c>
      <c r="AN94" s="231" t="s">
        <v>56</v>
      </c>
      <c r="AO94" s="230" t="s">
        <v>55</v>
      </c>
    </row>
    <row r="95" spans="34:41">
      <c r="AL95" s="232"/>
      <c r="AM95" s="233" t="s">
        <v>127</v>
      </c>
      <c r="AN95" s="234" t="s">
        <v>128</v>
      </c>
      <c r="AO95" s="233" t="s">
        <v>129</v>
      </c>
    </row>
    <row r="96" spans="34:41" ht="19.5" thickBot="1">
      <c r="AL96" s="237"/>
      <c r="AM96" s="238" t="s">
        <v>130</v>
      </c>
      <c r="AN96" s="239" t="s">
        <v>70</v>
      </c>
      <c r="AO96" s="238" t="s">
        <v>65</v>
      </c>
    </row>
    <row r="97" spans="38:41">
      <c r="AL97" s="230" t="s">
        <v>71</v>
      </c>
      <c r="AM97" s="230" t="s">
        <v>72</v>
      </c>
      <c r="AN97" s="230" t="s">
        <v>56</v>
      </c>
      <c r="AO97" s="230" t="s">
        <v>55</v>
      </c>
    </row>
    <row r="98" spans="38:41">
      <c r="AL98" s="4" t="s">
        <v>109</v>
      </c>
    </row>
  </sheetData>
  <sheetProtection formatCells="0" formatColumns="0" formatRows="0" insertColumns="0" insertRows="0" insertHyperlinks="0" deleteColumns="0" deleteRows="0" sort="0" autoFilter="0" pivotTables="0"/>
  <mergeCells count="146">
    <mergeCell ref="E3:G3"/>
    <mergeCell ref="B4:C6"/>
    <mergeCell ref="D4:K6"/>
    <mergeCell ref="L4:U6"/>
    <mergeCell ref="AB5:AD5"/>
    <mergeCell ref="D7:K7"/>
    <mergeCell ref="V7:W7"/>
    <mergeCell ref="X7:Y7"/>
    <mergeCell ref="AD10:AD14"/>
    <mergeCell ref="T11:AC11"/>
    <mergeCell ref="T12:AC12"/>
    <mergeCell ref="T13:AC13"/>
    <mergeCell ref="B14:D14"/>
    <mergeCell ref="E14:P14"/>
    <mergeCell ref="T14:AC14"/>
    <mergeCell ref="B9:C9"/>
    <mergeCell ref="D9:K9"/>
    <mergeCell ref="S9:V9"/>
    <mergeCell ref="Y9:AA9"/>
    <mergeCell ref="B10:C10"/>
    <mergeCell ref="D10:K10"/>
    <mergeCell ref="S10:S14"/>
    <mergeCell ref="T10:AC10"/>
    <mergeCell ref="B15:D15"/>
    <mergeCell ref="E15:P15"/>
    <mergeCell ref="B17:C17"/>
    <mergeCell ref="D17:G17"/>
    <mergeCell ref="J17:K17"/>
    <mergeCell ref="O17:P17"/>
    <mergeCell ref="X17:Y17"/>
    <mergeCell ref="E21:H21"/>
    <mergeCell ref="I21:O21"/>
    <mergeCell ref="W21:X21"/>
    <mergeCell ref="Y21:AD21"/>
    <mergeCell ref="T15:U15"/>
    <mergeCell ref="V15:AC15"/>
    <mergeCell ref="AB17:AD17"/>
    <mergeCell ref="E19:H19"/>
    <mergeCell ref="I19:O19"/>
    <mergeCell ref="S19:T21"/>
    <mergeCell ref="W19:X19"/>
    <mergeCell ref="Y19:AD19"/>
    <mergeCell ref="E20:F20"/>
    <mergeCell ref="G20:H20"/>
    <mergeCell ref="I20:O20"/>
    <mergeCell ref="Y20:AD20"/>
    <mergeCell ref="Y25:AD25"/>
    <mergeCell ref="S27:AD27"/>
    <mergeCell ref="S28:U28"/>
    <mergeCell ref="V28:X28"/>
    <mergeCell ref="Y28:AA28"/>
    <mergeCell ref="S30:V30"/>
    <mergeCell ref="W30:AD30"/>
    <mergeCell ref="C23:D24"/>
    <mergeCell ref="E23:H23"/>
    <mergeCell ref="I23:K23"/>
    <mergeCell ref="L23:O23"/>
    <mergeCell ref="W23:X23"/>
    <mergeCell ref="Y23:AD23"/>
    <mergeCell ref="E24:G24"/>
    <mergeCell ref="H24:O24"/>
    <mergeCell ref="W24:X24"/>
    <mergeCell ref="Y24:AD24"/>
    <mergeCell ref="S22:T24"/>
    <mergeCell ref="W22:X22"/>
    <mergeCell ref="Y22:AD22"/>
    <mergeCell ref="C19:D20"/>
    <mergeCell ref="C21:D21"/>
    <mergeCell ref="B38:C40"/>
    <mergeCell ref="D38:K40"/>
    <mergeCell ref="L38:U40"/>
    <mergeCell ref="AB39:AD39"/>
    <mergeCell ref="D41:K41"/>
    <mergeCell ref="V41:W41"/>
    <mergeCell ref="X41:Y41"/>
    <mergeCell ref="S31:T32"/>
    <mergeCell ref="W31:X32"/>
    <mergeCell ref="Y31:Z32"/>
    <mergeCell ref="AA31:AB32"/>
    <mergeCell ref="AC31:AD32"/>
    <mergeCell ref="E37:G37"/>
    <mergeCell ref="T45:AC45"/>
    <mergeCell ref="T46:AC46"/>
    <mergeCell ref="T47:AC47"/>
    <mergeCell ref="B48:D48"/>
    <mergeCell ref="E48:P48"/>
    <mergeCell ref="T48:AC48"/>
    <mergeCell ref="B43:C43"/>
    <mergeCell ref="D43:K43"/>
    <mergeCell ref="S43:V43"/>
    <mergeCell ref="Y43:AA43"/>
    <mergeCell ref="AB43:AD43"/>
    <mergeCell ref="B44:C44"/>
    <mergeCell ref="D44:K44"/>
    <mergeCell ref="S44:S48"/>
    <mergeCell ref="T44:AC44"/>
    <mergeCell ref="AD44:AD47"/>
    <mergeCell ref="C57:D58"/>
    <mergeCell ref="E57:H57"/>
    <mergeCell ref="I57:K57"/>
    <mergeCell ref="L57:O57"/>
    <mergeCell ref="W57:X57"/>
    <mergeCell ref="Y57:AD57"/>
    <mergeCell ref="E58:G58"/>
    <mergeCell ref="B49:D49"/>
    <mergeCell ref="E49:P49"/>
    <mergeCell ref="B51:C51"/>
    <mergeCell ref="D51:G51"/>
    <mergeCell ref="J51:K51"/>
    <mergeCell ref="X51:Y51"/>
    <mergeCell ref="AB51:AD51"/>
    <mergeCell ref="C53:D54"/>
    <mergeCell ref="C55:D55"/>
    <mergeCell ref="T49:U49"/>
    <mergeCell ref="V49:AC49"/>
    <mergeCell ref="H58:O58"/>
    <mergeCell ref="W58:X58"/>
    <mergeCell ref="Y58:AD58"/>
    <mergeCell ref="E55:H55"/>
    <mergeCell ref="I55:O55"/>
    <mergeCell ref="W55:X55"/>
    <mergeCell ref="S65:T66"/>
    <mergeCell ref="W65:X66"/>
    <mergeCell ref="Y65:Z66"/>
    <mergeCell ref="AA65:AB66"/>
    <mergeCell ref="AC65:AD66"/>
    <mergeCell ref="Y59:AD59"/>
    <mergeCell ref="S61:AD61"/>
    <mergeCell ref="S62:U62"/>
    <mergeCell ref="V62:X62"/>
    <mergeCell ref="Y62:AA62"/>
    <mergeCell ref="S64:V64"/>
    <mergeCell ref="W64:AD64"/>
    <mergeCell ref="Y55:AD55"/>
    <mergeCell ref="S56:T58"/>
    <mergeCell ref="W56:X56"/>
    <mergeCell ref="Y56:AD56"/>
    <mergeCell ref="E53:H53"/>
    <mergeCell ref="I53:O53"/>
    <mergeCell ref="S53:T55"/>
    <mergeCell ref="W53:X53"/>
    <mergeCell ref="Y53:AD53"/>
    <mergeCell ref="E54:F54"/>
    <mergeCell ref="G54:H54"/>
    <mergeCell ref="I54:O54"/>
    <mergeCell ref="Y54:AD54"/>
  </mergeCells>
  <phoneticPr fontId="3"/>
  <conditionalFormatting sqref="I19:O19">
    <cfRule type="expression" dxfId="42" priority="43">
      <formula>$I$19=""</formula>
    </cfRule>
  </conditionalFormatting>
  <conditionalFormatting sqref="Y19:AD19">
    <cfRule type="expression" dxfId="41" priority="42">
      <formula>$Y$19=""</formula>
    </cfRule>
  </conditionalFormatting>
  <conditionalFormatting sqref="Y20:AD20">
    <cfRule type="expression" dxfId="40" priority="41">
      <formula>$Y$20=""</formula>
    </cfRule>
  </conditionalFormatting>
  <conditionalFormatting sqref="Y22:AD22">
    <cfRule type="expression" dxfId="39" priority="40">
      <formula>$Y$22=""</formula>
    </cfRule>
  </conditionalFormatting>
  <conditionalFormatting sqref="I17 I51">
    <cfRule type="expression" dxfId="38" priority="39">
      <formula>$I$17=""</formula>
    </cfRule>
  </conditionalFormatting>
  <conditionalFormatting sqref="N17 N51">
    <cfRule type="expression" dxfId="37" priority="38">
      <formula>$N$17=""</formula>
    </cfRule>
  </conditionalFormatting>
  <conditionalFormatting sqref="W17">
    <cfRule type="expression" dxfId="36" priority="16">
      <formula>$AA$17&lt;&gt;""</formula>
    </cfRule>
    <cfRule type="expression" dxfId="35" priority="37">
      <formula>$W$17=""</formula>
    </cfRule>
  </conditionalFormatting>
  <conditionalFormatting sqref="AA17">
    <cfRule type="expression" dxfId="34" priority="15">
      <formula>$W$17&lt;&gt;""</formula>
    </cfRule>
    <cfRule type="expression" dxfId="33" priority="36">
      <formula>$AA$17=""</formula>
    </cfRule>
  </conditionalFormatting>
  <conditionalFormatting sqref="D9:K9">
    <cfRule type="expression" dxfId="32" priority="35">
      <formula>$D$9=""</formula>
    </cfRule>
  </conditionalFormatting>
  <conditionalFormatting sqref="D10">
    <cfRule type="expression" dxfId="31" priority="34">
      <formula>$D$10=""</formula>
    </cfRule>
  </conditionalFormatting>
  <conditionalFormatting sqref="AA7 AA41">
    <cfRule type="expression" dxfId="30" priority="33">
      <formula>$AA$7=""</formula>
    </cfRule>
  </conditionalFormatting>
  <conditionalFormatting sqref="D4">
    <cfRule type="expression" dxfId="29" priority="32">
      <formula>$D$4=""</formula>
    </cfRule>
  </conditionalFormatting>
  <conditionalFormatting sqref="E3">
    <cfRule type="expression" dxfId="28" priority="31">
      <formula>$E$3=""</formula>
    </cfRule>
  </conditionalFormatting>
  <conditionalFormatting sqref="E15:P15">
    <cfRule type="expression" dxfId="27" priority="30">
      <formula>$E$15=""</formula>
    </cfRule>
  </conditionalFormatting>
  <conditionalFormatting sqref="E14:P14">
    <cfRule type="expression" dxfId="26" priority="29">
      <formula>$E$14=""</formula>
    </cfRule>
  </conditionalFormatting>
  <conditionalFormatting sqref="I53:O53">
    <cfRule type="expression" dxfId="25" priority="28">
      <formula>$I$19=""</formula>
    </cfRule>
  </conditionalFormatting>
  <conditionalFormatting sqref="Y53:AD53">
    <cfRule type="expression" dxfId="24" priority="27">
      <formula>$Y$19=""</formula>
    </cfRule>
  </conditionalFormatting>
  <conditionalFormatting sqref="Y54:AD54">
    <cfRule type="expression" dxfId="23" priority="26">
      <formula>$Y$20=""</formula>
    </cfRule>
  </conditionalFormatting>
  <conditionalFormatting sqref="Y56:AD56">
    <cfRule type="expression" dxfId="22" priority="25">
      <formula>$Y$22=""</formula>
    </cfRule>
  </conditionalFormatting>
  <conditionalFormatting sqref="W51">
    <cfRule type="expression" dxfId="21" priority="14">
      <formula>$AA$51&lt;&gt;""</formula>
    </cfRule>
    <cfRule type="expression" dxfId="20" priority="24">
      <formula>$W$17=""</formula>
    </cfRule>
  </conditionalFormatting>
  <conditionalFormatting sqref="AA51">
    <cfRule type="expression" dxfId="19" priority="13">
      <formula>$W$51&lt;&gt;""</formula>
    </cfRule>
    <cfRule type="expression" dxfId="18" priority="23">
      <formula>$AA$17=""</formula>
    </cfRule>
  </conditionalFormatting>
  <conditionalFormatting sqref="D43:K43">
    <cfRule type="expression" dxfId="17" priority="22">
      <formula>$D$9=""</formula>
    </cfRule>
  </conditionalFormatting>
  <conditionalFormatting sqref="D44">
    <cfRule type="expression" dxfId="16" priority="21">
      <formula>$D$10=""</formula>
    </cfRule>
  </conditionalFormatting>
  <conditionalFormatting sqref="D38">
    <cfRule type="expression" dxfId="15" priority="20">
      <formula>$D$4=""</formula>
    </cfRule>
  </conditionalFormatting>
  <conditionalFormatting sqref="E37">
    <cfRule type="expression" dxfId="14" priority="19">
      <formula>$E$3=""</formula>
    </cfRule>
  </conditionalFormatting>
  <conditionalFormatting sqref="E49:P49">
    <cfRule type="expression" dxfId="13" priority="18">
      <formula>$E$15=""</formula>
    </cfRule>
  </conditionalFormatting>
  <conditionalFormatting sqref="E48:P48">
    <cfRule type="expression" dxfId="12" priority="17">
      <formula>$E$14=""</formula>
    </cfRule>
  </conditionalFormatting>
  <conditionalFormatting sqref="AC7">
    <cfRule type="expression" dxfId="11" priority="12">
      <formula>$AC$7=""</formula>
    </cfRule>
  </conditionalFormatting>
  <conditionalFormatting sqref="D4:K6">
    <cfRule type="expression" dxfId="10" priority="11">
      <formula>$D$4=""</formula>
    </cfRule>
  </conditionalFormatting>
  <conditionalFormatting sqref="X7:Y7">
    <cfRule type="expression" dxfId="9" priority="10">
      <formula>$X$7=""</formula>
    </cfRule>
  </conditionalFormatting>
  <conditionalFormatting sqref="X41:Y41">
    <cfRule type="expression" dxfId="8" priority="9">
      <formula>$X$41=""</formula>
    </cfRule>
  </conditionalFormatting>
  <conditionalFormatting sqref="AC41">
    <cfRule type="expression" dxfId="7" priority="8">
      <formula>$AC$41=""</formula>
    </cfRule>
  </conditionalFormatting>
  <conditionalFormatting sqref="D38:K40">
    <cfRule type="expression" dxfId="6" priority="7">
      <formula>$D$4=""</formula>
    </cfRule>
  </conditionalFormatting>
  <conditionalFormatting sqref="T11:AC14">
    <cfRule type="expression" dxfId="5" priority="6">
      <formula>$T$11=""</formula>
    </cfRule>
  </conditionalFormatting>
  <conditionalFormatting sqref="T45:AC48">
    <cfRule type="expression" dxfId="4" priority="5">
      <formula>$T$45=""</formula>
    </cfRule>
  </conditionalFormatting>
  <conditionalFormatting sqref="D3">
    <cfRule type="expression" dxfId="3" priority="4">
      <formula>$D$10=""</formula>
    </cfRule>
  </conditionalFormatting>
  <conditionalFormatting sqref="D37">
    <cfRule type="expression" dxfId="2" priority="3">
      <formula>$D$3=""</formula>
    </cfRule>
  </conditionalFormatting>
  <conditionalFormatting sqref="V15">
    <cfRule type="expression" dxfId="1" priority="2">
      <formula>$T$11=""</formula>
    </cfRule>
  </conditionalFormatting>
  <conditionalFormatting sqref="V49">
    <cfRule type="expression" dxfId="0" priority="1">
      <formula>$T$11=""</formula>
    </cfRule>
  </conditionalFormatting>
  <dataValidations count="9">
    <dataValidation type="list" allowBlank="1" showInputMessage="1" showErrorMessage="1" sqref="D10:K10" xr:uid="{00000000-0002-0000-0100-000000000000}">
      <formula1>INDIRECT($D$9)</formula1>
    </dataValidation>
    <dataValidation type="list" allowBlank="1" showInputMessage="1" showErrorMessage="1" sqref="AC7" xr:uid="{00000000-0002-0000-0100-000001000000}">
      <formula1>"31,30,29,28,27,26,25,24,23,22,21,20,19,18,17,16,15,14,13,12,11,10,9,8,7,6,5,4,3,2,1"</formula1>
    </dataValidation>
    <dataValidation imeMode="hiragana" allowBlank="1" showInputMessage="1" showErrorMessage="1" sqref="E48 E14 D4 D38" xr:uid="{00000000-0002-0000-0100-000002000000}"/>
    <dataValidation imeMode="off" allowBlank="1" showInputMessage="1" showErrorMessage="1" sqref="E3 AB63:AD63 AB6:AD6 E37 W29 V28:X28 V42:W42 AB28 I19:O19 Y19:AD20 Y22:AD22 AB29:AD29 W63 V62:X62 AB62 V6:W6 U41:U42 AB42:AD42" xr:uid="{00000000-0002-0000-0100-000003000000}"/>
    <dataValidation type="list" allowBlank="1" showInputMessage="1" showErrorMessage="1" sqref="D9:K9" xr:uid="{00000000-0002-0000-0100-000004000000}">
      <formula1>"法面事業本部,造園事業本部,建設事業本部,企画管理本部"</formula1>
    </dataValidation>
    <dataValidation type="list" allowBlank="1" showInputMessage="1" showErrorMessage="1" sqref="W17 AA17" xr:uid="{00000000-0002-0000-0100-000005000000}">
      <formula1>"レ"</formula1>
    </dataValidation>
    <dataValidation type="list" allowBlank="1" showInputMessage="1" showErrorMessage="1" sqref="X7" xr:uid="{00000000-0002-0000-0100-000006000000}">
      <formula1>"2021,2022,2023,2024,2025,2026,2027,2028,2029,2030"</formula1>
    </dataValidation>
    <dataValidation type="list" allowBlank="1" showInputMessage="1" showErrorMessage="1" sqref="I17 AA7" xr:uid="{00000000-0002-0000-0100-000007000000}">
      <formula1>"1,2,3,4,5,6,7,8,9,10,11,12"</formula1>
    </dataValidation>
    <dataValidation type="list" allowBlank="1" showInputMessage="1" showErrorMessage="1" sqref="N17" xr:uid="{00000000-0002-0000-0100-000008000000}">
      <formula1>"1,2,3,4,5,6,7,8,9,10,11,12,13,14,15,16,17,18,19,20"</formula1>
    </dataValidation>
  </dataValidations>
  <printOptions horizontalCentered="1"/>
  <pageMargins left="0.31496062992125984" right="0.31496062992125984" top="0.19685039370078741" bottom="0.27559055118110237" header="0.39370078740157483" footer="0.31496062992125984"/>
  <pageSetup paperSize="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外注請求書</vt:lpstr>
      <vt:lpstr>記入方法</vt:lpstr>
      <vt:lpstr>外注請求書!Print_Area</vt:lpstr>
      <vt:lpstr>記入方法!Print_Area</vt:lpstr>
      <vt:lpstr>記入方法!企画管理本部</vt:lpstr>
      <vt:lpstr>企画管理本部</vt:lpstr>
      <vt:lpstr>記入方法!建設事業本部</vt:lpstr>
      <vt:lpstr>建設事業本部</vt:lpstr>
      <vt:lpstr>記入方法!造園事業本部</vt:lpstr>
      <vt:lpstr>造園事業本部</vt:lpstr>
      <vt:lpstr>記入方法!法面事業本部</vt:lpstr>
      <vt:lpstr>法面事業本部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弘孝</dc:creator>
  <cp:lastModifiedBy>髙木　紀之</cp:lastModifiedBy>
  <cp:lastPrinted>2023-07-19T23:50:51Z</cp:lastPrinted>
  <dcterms:created xsi:type="dcterms:W3CDTF">2021-09-28T09:01:11Z</dcterms:created>
  <dcterms:modified xsi:type="dcterms:W3CDTF">2025-03-31T06:03:00Z</dcterms:modified>
</cp:coreProperties>
</file>